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C:\Users\df\Desktop\Respaldo 2022\respaldo finanzas 2022 actualizacion\2022\ASECH-CUENTA PUBLICA 4TO TRIM 2022\FORMATOS\"/>
    </mc:Choice>
  </mc:AlternateContent>
  <xr:revisionPtr revIDLastSave="0" documentId="13_ncr:1_{AC38A00A-5245-4A66-BCCD-AAB163EBBA48}" xr6:coauthVersionLast="47" xr6:coauthVersionMax="47" xr10:uidLastSave="{00000000-0000-0000-0000-000000000000}"/>
  <bookViews>
    <workbookView xWindow="-120" yWindow="-120" windowWidth="24240" windowHeight="13020" xr2:uid="{00000000-000D-0000-FFFF-FFFF00000000}"/>
  </bookViews>
  <sheets>
    <sheet name="Hoja1" sheetId="1" r:id="rId1"/>
    <sheet name="Hoja2" sheetId="2" r:id="rId2"/>
    <sheet name="Hoja3" sheetId="3" r:id="rId3"/>
  </sheets>
  <definedNames>
    <definedName name="_xlnm.Print_Area" localSheetId="0">Hoja1!$A$1:$E$273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1" i="1" l="1"/>
  <c r="B198" i="1" l="1"/>
  <c r="D34" i="1" l="1"/>
  <c r="B230" i="1" l="1"/>
  <c r="B234" i="1"/>
  <c r="B249" i="1" l="1"/>
  <c r="B156" i="1" l="1"/>
  <c r="B130" i="1"/>
  <c r="B58" i="1" l="1"/>
  <c r="B164" i="1" l="1"/>
  <c r="B123" i="1"/>
  <c r="B100" i="1"/>
</calcChain>
</file>

<file path=xl/sharedStrings.xml><?xml version="1.0" encoding="utf-8"?>
<sst xmlns="http://schemas.openxmlformats.org/spreadsheetml/2006/main" count="237" uniqueCount="217">
  <si>
    <t>NOTAS A LOS ESTADOS FINANCIEROS</t>
  </si>
  <si>
    <t xml:space="preserve">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t>
  </si>
  <si>
    <t xml:space="preserve">A continuación se presentan los tres tipos de notas que acompañan a los estados, a saber: </t>
  </si>
  <si>
    <t xml:space="preserve">a) Notas de desglose; </t>
  </si>
  <si>
    <t xml:space="preserve">b) Notas de memoria (cuentas de orden), y </t>
  </si>
  <si>
    <t>c) Notas de gestión administrativa</t>
  </si>
  <si>
    <t>a) NOTAS DE DESGLOSE</t>
  </si>
  <si>
    <t>I) NOTAS AL ESTADO DE SITUACIÓN FINANCIERA</t>
  </si>
  <si>
    <t>A C T I V O</t>
  </si>
  <si>
    <t>EFECTIVO Y EQUIVALENTES</t>
  </si>
  <si>
    <t>El efectivo está constituido por moneda de curso legal y se encuentra en valor nominal proveniente de ingresos propios, Federales y Estatales.</t>
  </si>
  <si>
    <t>INSTITUTO TECNOLÓGICO SUPERIOR DE NUEVO CASAS GRANDES</t>
  </si>
  <si>
    <t xml:space="preserve">BANCO </t>
  </si>
  <si>
    <t>NUMERO DE LA CUENTA</t>
  </si>
  <si>
    <t>NOMBRE DE LA CUENTA</t>
  </si>
  <si>
    <t xml:space="preserve">IMPORTE </t>
  </si>
  <si>
    <t>TIPO</t>
  </si>
  <si>
    <t>SANTANDER</t>
  </si>
  <si>
    <t>FEDERAL</t>
  </si>
  <si>
    <t>ESTATAL</t>
  </si>
  <si>
    <t>RECURSOS PROPIOS</t>
  </si>
  <si>
    <t>REC. PROPIOS</t>
  </si>
  <si>
    <t>BANAMEX</t>
  </si>
  <si>
    <t>PRODEP 2016</t>
  </si>
  <si>
    <t>PRODEP 2017</t>
  </si>
  <si>
    <t>En Inversiones Temporales se encuentran los recursos provenientes del Programa de Expansión de la Oferta Educativa 2014 (PROEXOE 2014)</t>
  </si>
  <si>
    <t>BANCO</t>
  </si>
  <si>
    <t>CUENTA EJE</t>
  </si>
  <si>
    <t>IMPORTE</t>
  </si>
  <si>
    <t>PLAZO</t>
  </si>
  <si>
    <t>CORTO</t>
  </si>
  <si>
    <t>CUENTA PUENTE</t>
  </si>
  <si>
    <t>DIFERENCIAS FONACOT</t>
  </si>
  <si>
    <t>DIFERENCIAS INFONAVIT</t>
  </si>
  <si>
    <t>PRODEP</t>
  </si>
  <si>
    <t>VARIOS</t>
  </si>
  <si>
    <r>
      <t xml:space="preserve">Cabe señalar que la cantidad de </t>
    </r>
    <r>
      <rPr>
        <i/>
        <sz val="11"/>
        <color theme="1"/>
        <rFont val="Calibri"/>
        <family val="2"/>
        <scheme val="minor"/>
      </rPr>
      <t>$10,164,900.00</t>
    </r>
    <r>
      <rPr>
        <sz val="11"/>
        <color theme="1"/>
        <rFont val="Calibri"/>
        <family val="2"/>
        <scheme val="minor"/>
      </rPr>
      <t xml:space="preserve"> (Diez millones ciento sesenta y cuatro mil novecientos pesos 00/100 M.N.) se debe a que el Gobierno Estatal no depositó la parte correspondiente al Programa de Expansión 2014.</t>
    </r>
  </si>
  <si>
    <r>
      <t>·</t>
    </r>
    <r>
      <rPr>
        <sz val="7"/>
        <color theme="1"/>
        <rFont val="Times New Roman"/>
        <family val="1"/>
      </rPr>
      <t xml:space="preserve">         </t>
    </r>
    <r>
      <rPr>
        <i/>
        <sz val="11"/>
        <color theme="1"/>
        <rFont val="Calibri"/>
        <family val="2"/>
        <scheme val="minor"/>
      </rPr>
      <t>$9,421,899.13</t>
    </r>
    <r>
      <rPr>
        <sz val="11"/>
        <color theme="1"/>
        <rFont val="Calibri"/>
        <family val="2"/>
        <scheme val="minor"/>
      </rPr>
      <t xml:space="preserve"> (Nueve millones cuatrocientos veintiun mil ochocientos noventa y nueve pesos 13/100 M.N.) por préstamos entre cuentas del Tecnológico para pago de gastos de servicios personales y operación 2016.</t>
    </r>
  </si>
  <si>
    <r>
      <t>·</t>
    </r>
    <r>
      <rPr>
        <sz val="7"/>
        <color theme="1"/>
        <rFont val="Times New Roman"/>
        <family val="1"/>
      </rPr>
      <t xml:space="preserve">         </t>
    </r>
    <r>
      <rPr>
        <i/>
        <sz val="11"/>
        <color theme="1"/>
        <rFont val="Calibri"/>
        <family val="2"/>
        <scheme val="minor"/>
      </rPr>
      <t>$1,474,410.59</t>
    </r>
    <r>
      <rPr>
        <sz val="11"/>
        <color theme="1"/>
        <rFont val="Calibri"/>
        <family val="2"/>
        <scheme val="minor"/>
      </rPr>
      <t>(Un millón cuatrocientos setenta y cuatro mil cuatrocientos diez pesos 59/100 M.N.) por traspaso pendiente de realizar correspondiente al 50% de servicios personales al mes de diciembre 2016, debido a a la fecha no ha llegado el recurso del empate por ese periodo.</t>
    </r>
  </si>
  <si>
    <r>
      <t>·</t>
    </r>
    <r>
      <rPr>
        <sz val="7"/>
        <color theme="1"/>
        <rFont val="Times New Roman"/>
        <family val="1"/>
      </rPr>
      <t xml:space="preserve">         </t>
    </r>
    <r>
      <rPr>
        <i/>
        <sz val="11"/>
        <color theme="1"/>
        <rFont val="Calibri"/>
        <family val="2"/>
        <scheme val="minor"/>
      </rPr>
      <t>1,242,402.00</t>
    </r>
    <r>
      <rPr>
        <sz val="11"/>
        <color theme="1"/>
        <rFont val="Calibri"/>
        <family val="2"/>
        <scheme val="minor"/>
      </rPr>
      <t xml:space="preserve"> (Un millón doscientos cuarenta y dos mil cuatrocientos dos pesos 00/100 M.N.) por adeudo  del ejercicio 2014.</t>
    </r>
  </si>
  <si>
    <r>
      <t>·</t>
    </r>
    <r>
      <rPr>
        <sz val="7"/>
        <color theme="1"/>
        <rFont val="Times New Roman"/>
        <family val="1"/>
      </rPr>
      <t xml:space="preserve">         </t>
    </r>
    <r>
      <rPr>
        <i/>
        <sz val="11"/>
        <color theme="1"/>
        <rFont val="Calibri"/>
        <family val="2"/>
        <scheme val="minor"/>
      </rPr>
      <t>$9,050,234.25</t>
    </r>
    <r>
      <rPr>
        <sz val="11"/>
        <color theme="1"/>
        <rFont val="Calibri"/>
        <family val="2"/>
        <scheme val="minor"/>
      </rPr>
      <t xml:space="preserve"> (Nueve millones cincuenta mil doscientos treinta y cuatro pesos 25/100 M.N.) por la falta de depósito del subsidio por el periodo Mayo-Diciembre 2015 .</t>
    </r>
  </si>
  <si>
    <r>
      <t>·</t>
    </r>
    <r>
      <rPr>
        <sz val="7"/>
        <color theme="1"/>
        <rFont val="Times New Roman"/>
        <family val="1"/>
      </rPr>
      <t xml:space="preserve">         </t>
    </r>
    <r>
      <rPr>
        <i/>
        <sz val="11"/>
        <color theme="1"/>
        <rFont val="Calibri"/>
        <family val="2"/>
        <scheme val="minor"/>
      </rPr>
      <t>$7,426,636.31</t>
    </r>
    <r>
      <rPr>
        <sz val="11"/>
        <color theme="1"/>
        <rFont val="Calibri"/>
        <family val="2"/>
        <scheme val="minor"/>
      </rPr>
      <t xml:space="preserve"> (Siete millones cuatrocientos veintiseis mil seiscientos treinta y seis pesos 31/100 M.N.) por la falta de empate 50% conforme al Convenio de Coordinación con Federación para pago de Capítulo 1000 en 2016.</t>
    </r>
  </si>
  <si>
    <r>
      <t>·</t>
    </r>
    <r>
      <rPr>
        <sz val="7"/>
        <color theme="1"/>
        <rFont val="Times New Roman"/>
        <family val="1"/>
      </rPr>
      <t xml:space="preserve">         </t>
    </r>
    <r>
      <rPr>
        <i/>
        <sz val="11"/>
        <color theme="1"/>
        <rFont val="Calibri"/>
        <family val="2"/>
        <scheme val="minor"/>
      </rPr>
      <t>$662,298.00</t>
    </r>
    <r>
      <rPr>
        <sz val="11"/>
        <color theme="1"/>
        <rFont val="Calibri"/>
        <family val="2"/>
        <scheme val="minor"/>
      </rPr>
      <t xml:space="preserve"> (Seiscientos sesenta y dos mil doscientos noventa y ocho pesos 00/100 M.N.) correspondientes a la falta de depósito del Subsidio correspondiente al periodo julio-octubre 2016.</t>
    </r>
  </si>
  <si>
    <r>
      <t>·</t>
    </r>
    <r>
      <rPr>
        <sz val="7"/>
        <color theme="1"/>
        <rFont val="Times New Roman"/>
        <family val="1"/>
      </rPr>
      <t xml:space="preserve">         </t>
    </r>
    <r>
      <rPr>
        <i/>
        <sz val="11"/>
        <color theme="1"/>
        <rFont val="Calibri"/>
        <family val="2"/>
        <scheme val="minor"/>
      </rPr>
      <t>$914,790.00</t>
    </r>
    <r>
      <rPr>
        <sz val="11"/>
        <color theme="1"/>
        <rFont val="Calibri"/>
        <family val="2"/>
        <scheme val="minor"/>
      </rPr>
      <t xml:space="preserve"> (Novecientos catorce mil setecientos noventa pesos 00/100 M.N.) por la falta de empate correspondiente al Incremento salarial 2017.</t>
    </r>
  </si>
  <si>
    <r>
      <t>·</t>
    </r>
    <r>
      <rPr>
        <sz val="7"/>
        <color theme="1"/>
        <rFont val="Times New Roman"/>
        <family val="1"/>
      </rPr>
      <t xml:space="preserve">         </t>
    </r>
    <r>
      <rPr>
        <i/>
        <sz val="11"/>
        <color theme="1"/>
        <rFont val="Calibri"/>
        <family val="2"/>
        <scheme val="minor"/>
      </rPr>
      <t xml:space="preserve">$125,000.00 </t>
    </r>
    <r>
      <rPr>
        <sz val="11"/>
        <color theme="1"/>
        <rFont val="Calibri"/>
        <family val="2"/>
        <scheme val="minor"/>
      </rPr>
      <t>(Veinticinco mil pesos 00/100 M.N.) por la falta de empate del complemento para Gastos de operación 2017.</t>
    </r>
  </si>
  <si>
    <t>BIENES MUEBLES, INMUEBLES E INTANGIBLES</t>
  </si>
  <si>
    <t>Las inversiones en inmuebles y muebles, representan en el transcurso del tiempo, un gasto para aquellas cantidades que no son susceptibles de recuperación.  Tanto estos activos como los intangibles tienen como objetivo el generar beneficios, económicos o sociales, por lo que es necesario se reconozcan en resultados en el mismo periodo en que generan dichos beneficios.  Independientemente de que el ente público tenga fines exlusivamente gubernamentales, genera algún beneficio. La depreciación tiene por objeto el reconocimiento del gasto correspondiente por su uso, que es el que provoca el beneficio, cabe señalar que en el caso del Instituto se tiene identificado el valor de dicha depreciación, más solo se refleja en los Estados Financieros de manera enunciativa.</t>
  </si>
  <si>
    <t>El reconocimiento inicial de estos activos está valuado al costo de adquisición en concordancia con el postulado básico de valuación.</t>
  </si>
  <si>
    <t>Se anexa el concentrado de Bienes Muebles e Inmuebles:</t>
  </si>
  <si>
    <t>Bienes Inmuebles</t>
  </si>
  <si>
    <t>TERRENOS Y EDIFICIOS NO HABITACIONALES</t>
  </si>
  <si>
    <t>Terreno de 20 Hectáreas</t>
  </si>
  <si>
    <t>Edificios no Habitacionales</t>
  </si>
  <si>
    <t>Otros Bienes Inmuebles</t>
  </si>
  <si>
    <t>Construcciones en Proceso</t>
  </si>
  <si>
    <t>SUMA</t>
  </si>
  <si>
    <t>Bienes Muebles</t>
  </si>
  <si>
    <t>MUEBLES DE OFICINA Y ESTANTERIA</t>
  </si>
  <si>
    <t>EQUIPO DE COMPUTO Y DE TECNOLOGIA DE LA INFORMACIÓN</t>
  </si>
  <si>
    <t>OTROS MOBILIARIOS Y EQ. DE ADMINISTRACIÓN</t>
  </si>
  <si>
    <t>EQUIPOS Y APARATOS AUDIOVISUALES</t>
  </si>
  <si>
    <t>APARATOS DEPORTIVOS</t>
  </si>
  <si>
    <t>CAMARAS FOTOGRÁFICAS Y DE VIDEO</t>
  </si>
  <si>
    <t>OTROS MOBILIARIO Y EQUIPO EDUCATIVO Y RECREATIVO</t>
  </si>
  <si>
    <t>EQUIPO MÉDICO Y DE LABORATORIO</t>
  </si>
  <si>
    <t>INSTRUMENTO MÉDICO Y DE LABORATORIO</t>
  </si>
  <si>
    <t>AUTOMÓVILES Y CAMIONES</t>
  </si>
  <si>
    <t>MAQ. Y EQUIPO AGROPECUARIO</t>
  </si>
  <si>
    <t>MAQUINARIA Y EQ. INDUSTRIAL</t>
  </si>
  <si>
    <t xml:space="preserve">SISTEMA DE AIRE ACONDICIONADO, CALEFACCIÓN </t>
  </si>
  <si>
    <t>EQ. DE COMUNICACIÓN Y TELECOMUNICACIONES</t>
  </si>
  <si>
    <t>EQ. DE GENERACIÓN ELÉCTRICA, APARATOS Y ACCESORIOS</t>
  </si>
  <si>
    <t>HERRAMIENTAS Y MAQUINA-HERRAMIENTAS</t>
  </si>
  <si>
    <t>OTROS EQUIPOS</t>
  </si>
  <si>
    <t>BIENES ARTÍSTICOS, CULTURALES Y CIENTÍFICOS</t>
  </si>
  <si>
    <t>DEPRECIACION, DETERIORO Y AMORTIZACIÓN DE BIENES</t>
  </si>
  <si>
    <t>DEPRECIACIONES BIENES INMUEBLES</t>
  </si>
  <si>
    <t>DEPRECIACIONES BIENES MUEBLES</t>
  </si>
  <si>
    <t>OTROS ACTIVOS</t>
  </si>
  <si>
    <t>Anticipos a Largo Plazo</t>
  </si>
  <si>
    <r>
      <t xml:space="preserve">Se integra por Depósito en garantía a Comisión Federal de Electricidad por </t>
    </r>
    <r>
      <rPr>
        <i/>
        <sz val="11"/>
        <color theme="1"/>
        <rFont val="Calibri"/>
        <family val="2"/>
        <scheme val="minor"/>
      </rPr>
      <t>$18,937.00</t>
    </r>
    <r>
      <rPr>
        <sz val="11"/>
        <color theme="1"/>
        <rFont val="Calibri"/>
        <family val="2"/>
        <scheme val="minor"/>
      </rPr>
      <t xml:space="preserve"> (DIECIOCHO MIL NOVECIENTOS TREINTA Y SIETE PESOS 00/100 M.N.).</t>
    </r>
  </si>
  <si>
    <t>Activos Intangibles</t>
  </si>
  <si>
    <t>P A S I V O</t>
  </si>
  <si>
    <t>CUENTAS POR PAGAR A CORTO PLAZO</t>
  </si>
  <si>
    <t>PROVEEDORES</t>
  </si>
  <si>
    <t>ACREEDORES</t>
  </si>
  <si>
    <t>IMSS</t>
  </si>
  <si>
    <t>ISPT</t>
  </si>
  <si>
    <t>RET. ISR</t>
  </si>
  <si>
    <t>AMORTIZACIONES INFONAVIT</t>
  </si>
  <si>
    <t>SAR</t>
  </si>
  <si>
    <t>ACREED. INSCRIPCIONES</t>
  </si>
  <si>
    <t>FLOR FIERRO LAZO</t>
  </si>
  <si>
    <t>FONACOT</t>
  </si>
  <si>
    <t>FONDO DE BECAS</t>
  </si>
  <si>
    <t>MEDINA HERMANOS</t>
  </si>
  <si>
    <t>PERLA G. REYES (FICHA DE ADMISIÓN)</t>
  </si>
  <si>
    <t>VALES DESPENSA</t>
  </si>
  <si>
    <t>PATRIMONIO Y APORTACIONES</t>
  </si>
  <si>
    <t>Se integra por los siguientes montos:</t>
  </si>
  <si>
    <t>RESULTADO DEL EJERCICIO 2016</t>
  </si>
  <si>
    <t>II) NOTAS AL ESTADO DE ACTIVIDADES</t>
  </si>
  <si>
    <t>III) NOTAS AL ESTADO DE VARIACIONES EN LA HACIENDA PÚBLICA//PATRIMONIO</t>
  </si>
  <si>
    <t>El patrimonio del Tecnológico, se integra por:</t>
  </si>
  <si>
    <r>
      <t xml:space="preserve">        </t>
    </r>
    <r>
      <rPr>
        <sz val="11"/>
        <color theme="1"/>
        <rFont val="Calibri"/>
        <family val="2"/>
        <scheme val="minor"/>
      </rPr>
      <t>I.</t>
    </r>
    <r>
      <rPr>
        <sz val="7"/>
        <color theme="1"/>
        <rFont val="Times New Roman"/>
        <family val="1"/>
      </rPr>
      <t xml:space="preserve">            </t>
    </r>
    <r>
      <rPr>
        <sz val="11"/>
        <color theme="1"/>
        <rFont val="Calibri"/>
        <family val="2"/>
        <scheme val="minor"/>
      </rPr>
      <t>Los recursos Federales, Estatales y Recursos Propios que en su favor se establezcan; así como las herencias, legados  y donaciones otorgadas en su favor y los fideicomisos en los que se señale como fideicomisario;</t>
    </r>
  </si>
  <si>
    <r>
      <t xml:space="preserve">      </t>
    </r>
    <r>
      <rPr>
        <sz val="11"/>
        <color theme="1"/>
        <rFont val="Calibri"/>
        <family val="2"/>
        <scheme val="minor"/>
      </rPr>
      <t>II.</t>
    </r>
    <r>
      <rPr>
        <sz val="7"/>
        <color theme="1"/>
        <rFont val="Times New Roman"/>
        <family val="1"/>
      </rPr>
      <t xml:space="preserve">            </t>
    </r>
    <r>
      <rPr>
        <sz val="11"/>
        <color theme="1"/>
        <rFont val="Calibri"/>
        <family val="2"/>
        <scheme val="minor"/>
      </rPr>
      <t>Los Ingresos que obtenga por los servicios que preste en el ejercicio de sus facultades y en el cumplimiento de su objeto; así como los intereses, dividendos, rendimientos y en general todo ingreso que perciba por cualquier título legal, y</t>
    </r>
  </si>
  <si>
    <r>
      <t xml:space="preserve">    </t>
    </r>
    <r>
      <rPr>
        <sz val="11"/>
        <color theme="1"/>
        <rFont val="Calibri"/>
        <family val="2"/>
        <scheme val="minor"/>
      </rPr>
      <t>III.</t>
    </r>
    <r>
      <rPr>
        <sz val="7"/>
        <color theme="1"/>
        <rFont val="Times New Roman"/>
        <family val="1"/>
      </rPr>
      <t xml:space="preserve">            </t>
    </r>
    <r>
      <rPr>
        <sz val="11"/>
        <color theme="1"/>
        <rFont val="Calibri"/>
        <family val="2"/>
        <scheme val="minor"/>
      </rPr>
      <t>Los ingresos y bienes muebles e inmuebles que adquiera por cualquier título legal para el cumplimiento de su objeto.</t>
    </r>
  </si>
  <si>
    <t>Remanentes de Ejercicios anteriores representado por proyectos autorizados vía acuerdos de sesiones de la H. Junta Directiva a efecto de establecer una mejora en el equipamiento de las instalaciones, con el fin que la educación a nivel superior se imparta con calidad.</t>
  </si>
  <si>
    <t>b) NOTAS DE MEMORIA</t>
  </si>
  <si>
    <t>No se tienen a la fecha cuentas de orden de efecto recordatorio, ni contable ni administrativo</t>
  </si>
  <si>
    <t xml:space="preserve">PRODEP 2018 </t>
  </si>
  <si>
    <t xml:space="preserve">SCOTIABANK </t>
  </si>
  <si>
    <t>Gob. del Estado de Chihuahua</t>
  </si>
  <si>
    <t>Subs. P/Empleo</t>
  </si>
  <si>
    <t>Varios</t>
  </si>
  <si>
    <t>GASTOS POR COMPROBAR</t>
  </si>
  <si>
    <t>Programa de Expansion en la</t>
  </si>
  <si>
    <t xml:space="preserve">DERECHOS A RECIBIR EFECTIVOS O EQUIVALENTES </t>
  </si>
  <si>
    <t>CTAS PUENTE</t>
  </si>
  <si>
    <r>
      <t xml:space="preserve">La cantidad de </t>
    </r>
    <r>
      <rPr>
        <i/>
        <sz val="11"/>
        <color theme="1"/>
        <rFont val="Calibri"/>
        <family val="2"/>
        <scheme val="minor"/>
      </rPr>
      <t>$15,723,100.31</t>
    </r>
    <r>
      <rPr>
        <sz val="11"/>
        <color theme="1"/>
        <rFont val="Calibri"/>
        <family val="2"/>
        <scheme val="minor"/>
      </rPr>
      <t xml:space="preserve"> (Diez millones novecientos sesenta y nueve mil ciento ochenta pesos 87/100 M.N.) son de traspasos entre las mismas cuentas del Tecnológico a realizar, entre ellas se encuentran:</t>
    </r>
  </si>
  <si>
    <t xml:space="preserve">* $1,342,158.00 (Un millón trescientos cuarenta y dos mil ciento cincuenta y ocho pesos 00/100 M.N.) Por falta de empate en Convenio Colaboración Incremento Salarial del 2019 </t>
  </si>
  <si>
    <t>PAGO DE ESTIMACIÓN 2E, UNIDAD MULTIFUNCIONAL DE TALLERES Y LABORATORIO con un saldo de $5,058.09</t>
  </si>
  <si>
    <t>Se integra por el Software y Licencias adquiridas por el Instituto por la cantidad de $2,720,764.83 (Dos millones setencientos veinte mil setecientos sesenta y cuatro 83/100 M.N.)</t>
  </si>
  <si>
    <t xml:space="preserve">CUOTA SINDICAL </t>
  </si>
  <si>
    <t xml:space="preserve">DIFERENCIAS FONACOT </t>
  </si>
  <si>
    <t xml:space="preserve">REPOSICION CAM FOTOGRAFICA </t>
  </si>
  <si>
    <t xml:space="preserve">FONDO PARA EL RETIRO </t>
  </si>
  <si>
    <t>Donaciones de Capital</t>
  </si>
  <si>
    <t>Res. Ejercicio 2009</t>
  </si>
  <si>
    <t>Res. del Ejercicio 2010</t>
  </si>
  <si>
    <t>Res. del Ejercicio 2011</t>
  </si>
  <si>
    <t>Res. del Ejercicio 2012</t>
  </si>
  <si>
    <t>Estimulo ISPT 2009-2011</t>
  </si>
  <si>
    <t>Otros Ingresos (Compensacion</t>
  </si>
  <si>
    <t>Res. del Ejercicio 2013</t>
  </si>
  <si>
    <t>Serv de Inst Rep y Mantenimi</t>
  </si>
  <si>
    <t>Resultado del ejercicio 2014</t>
  </si>
  <si>
    <t>Adqusicion  Activos Fijos 20</t>
  </si>
  <si>
    <t>PROXOE Estatal</t>
  </si>
  <si>
    <t>Resultados del Ejercicio 201</t>
  </si>
  <si>
    <t>Capacitacion Docente 2015</t>
  </si>
  <si>
    <t>Capacitacion Docente 2014</t>
  </si>
  <si>
    <t>Resultados del ejercicio 201</t>
  </si>
  <si>
    <t>PCTOS FINANCIEROS PIFIT</t>
  </si>
  <si>
    <t>Res del Ejercicio 2018 R.P.</t>
  </si>
  <si>
    <t>Res. del Ejercicio 2018 Edo.</t>
  </si>
  <si>
    <t>RESULTADO EJERCICIO 2019 FED</t>
  </si>
  <si>
    <t>RESULTADO EJERCICIO 2019 EDO</t>
  </si>
  <si>
    <t>RES EJERCICIO 2019 PRODEP 20</t>
  </si>
  <si>
    <t>R.E. PCTOS FIN PIFIT 2019</t>
  </si>
  <si>
    <t>Fondo de Contingencia 2010</t>
  </si>
  <si>
    <t>Fondo de Contingencia 2011</t>
  </si>
  <si>
    <t>Fondo de Contingencia 2012</t>
  </si>
  <si>
    <t>Fondo de Contingencia 2014</t>
  </si>
  <si>
    <t>Fondo de Contingencia 2015</t>
  </si>
  <si>
    <t>Fondo Contingencia 2017 Edo.</t>
  </si>
  <si>
    <t>Fondo Contingencia 2017 RP</t>
  </si>
  <si>
    <t>Fondo Contingencia 2018 Edo.</t>
  </si>
  <si>
    <t>Fondo Contingencia 2018 Rec.</t>
  </si>
  <si>
    <t xml:space="preserve">Patrimonio Adquirido </t>
  </si>
  <si>
    <t>__________________________________________________________________________</t>
  </si>
  <si>
    <t xml:space="preserve">C.P. ALAN FERNANDO SALAICES SANDOVAL </t>
  </si>
  <si>
    <t xml:space="preserve">JEFATURA DEL DPTO. DE RECURSOS FINANCIEROS </t>
  </si>
  <si>
    <t>_______________________________________________________________</t>
  </si>
  <si>
    <r>
      <t xml:space="preserve">Del deudor Gobierno estatal por </t>
    </r>
    <r>
      <rPr>
        <i/>
        <sz val="11"/>
        <color theme="1"/>
        <rFont val="Calibri"/>
        <family val="2"/>
        <scheme val="minor"/>
      </rPr>
      <t>$25,551,912.80</t>
    </r>
    <r>
      <rPr>
        <sz val="11"/>
        <color theme="1"/>
        <rFont val="Calibri"/>
        <family val="2"/>
        <scheme val="minor"/>
      </rPr>
      <t xml:space="preserve"> (Veinticinco millones quinientos cincuenta y un mil novecientos doce pesos 80/100 M.N.) incluye algunos de los siguientes conceptos:</t>
    </r>
  </si>
  <si>
    <t xml:space="preserve">*$464,739.70 (Cuatrocientos sesenta y cuatro mil setecientos treinta y nueve pesos 70/100 M.N.) por exceso gasto en cap 1000 en el año 2019 </t>
  </si>
  <si>
    <t xml:space="preserve">*$2,346,446.83 (Dos millones trescientos cuarenta y seis mil cuatrocientos cuarenta y seis pesos 83/100 M.N.) por exceso en gasto cap. 1000 en el ejercicio 2020, que a su vez es deuda del estado y $54,025.63 (Cincuenta y cuatro mil veinticinco pesos 63/100 M.N.) por exceso en gastos de operación durante el ejercicio del año 2020. </t>
  </si>
  <si>
    <t xml:space="preserve">AMORTIZACION ACUMULADA DE ACTIVOS </t>
  </si>
  <si>
    <t xml:space="preserve">SERVICIOS PERSONALES POR PAGAR </t>
  </si>
  <si>
    <t xml:space="preserve">RES. EJ FED 2020 </t>
  </si>
  <si>
    <t xml:space="preserve">RES EJ. EDO 2020 </t>
  </si>
  <si>
    <t xml:space="preserve">RES REC. PROPIOS 2020 </t>
  </si>
  <si>
    <t xml:space="preserve">GASTOS POR COMPROBAR </t>
  </si>
  <si>
    <t xml:space="preserve">*$2,588,305.47 (Dos millones quinientos ochenta y ocho mil trescientos cinco pesos 47/100 M.N.) por concepto de cuentas puente en gasto cap 1000 parte Estatal. </t>
  </si>
  <si>
    <t xml:space="preserve">DERECHOS A RECIBIR BIENES O SERVICIOS </t>
  </si>
  <si>
    <t xml:space="preserve">ALMACENES </t>
  </si>
  <si>
    <t xml:space="preserve">Se hace mención de la partida 'Almacenes' por la cantidad de: $101,521.24 (Ciento un mil quinientos veintiun pesos 24/100 M.N.) </t>
  </si>
  <si>
    <t xml:space="preserve">APORTACIONES IMSS PATRONAL </t>
  </si>
  <si>
    <t xml:space="preserve">APORTACIONES AL INFONAVIT </t>
  </si>
  <si>
    <t xml:space="preserve">APORTACIONES AL SAR </t>
  </si>
  <si>
    <t xml:space="preserve">CAPACITACION DOCENTE </t>
  </si>
  <si>
    <t xml:space="preserve">SANTANDER </t>
  </si>
  <si>
    <t xml:space="preserve">DIFERIDO </t>
  </si>
  <si>
    <t>Se integra por una cuenta de Construcciones en Proceso por la cantidad de $648,590.91 (Seiscientos cuarenta y ocho mil quinientos noventa pesos 91/100 M.N.)</t>
  </si>
  <si>
    <t xml:space="preserve">DIFERENCIAS CUOTAS IMSS </t>
  </si>
  <si>
    <r>
      <t xml:space="preserve">Se cuenta con un fondo fijo de caja por </t>
    </r>
    <r>
      <rPr>
        <i/>
        <sz val="11"/>
        <color theme="1"/>
        <rFont val="Calibri"/>
        <family val="2"/>
        <scheme val="minor"/>
      </rPr>
      <t>$7,000.00</t>
    </r>
    <r>
      <rPr>
        <sz val="11"/>
        <color theme="1"/>
        <rFont val="Calibri"/>
        <family val="2"/>
        <scheme val="minor"/>
      </rPr>
      <t xml:space="preserve"> (Tres mil pesos 00/100 M.N.)</t>
    </r>
  </si>
  <si>
    <t xml:space="preserve"> 144,628.80   PRIMA VACACIONAL DICIEMBRE 2021  ; 2,661,355.18   GRATIFICACION ANUAL 2021 ; 60,307.52  ESTIMULO AL DES DOCENTE DIC 2021 ; 1,072,049.42  NOMINA 16 A 31 DICIEMBRE 2021 ;  652,013.39   SUA BIM 6; 13,729.47   GRATIF ANUAL OSCAR P Y CESAR C; 5,816.34   GRAT ANUAL SOCORRO PERCHES; se encuentran en cuentas puente con deudor estatal al cierre del ejercicio </t>
  </si>
  <si>
    <t>Se reconocen cuenta puente por: $6,022,911.63 deudor estatal contra las partidas Capacitación Docente Estatal 2021 1,357,724.32; Remanente de Gasto Operativo Estatal 2021 $956,933.24; Resultado del Ej. Estatal 2017: $750,000; Resultado Ej. Rec Propio 2020: $1,000,750.00; Fdo de Contingencia 2018 Rec. Propio: $1,608,445.44; Capacitación Docente Federal 2021: $349,058.63, para subsanar déficit estatal cap 1000  a 31 de diciembre del 2021</t>
  </si>
  <si>
    <t xml:space="preserve">M.A.P. JESÚS PEÑA GALAZ </t>
  </si>
  <si>
    <t xml:space="preserve">DIRECTOR DEL ITSNCG </t>
  </si>
  <si>
    <t xml:space="preserve">DIFERENCIAS SEGURO SOCIAL </t>
  </si>
  <si>
    <t xml:space="preserve">PENSIONES ALIMENTICIAS </t>
  </si>
  <si>
    <t>RES. EJ FEDERAL 2021</t>
  </si>
  <si>
    <t xml:space="preserve">RES. EJ ESTATAL 2021 </t>
  </si>
  <si>
    <t xml:space="preserve">RES. EJ  REC PROPIOS 2021 </t>
  </si>
  <si>
    <t>FONDO DE APORTAC. MULTIPLES</t>
  </si>
  <si>
    <t xml:space="preserve">AHORRO SINDICAL </t>
  </si>
  <si>
    <t>AL 31 DE DICIEMBRE DE 2022</t>
  </si>
  <si>
    <r>
      <t xml:space="preserve">El saldo en Banco/Tesorería que refleja por la cantidad de </t>
    </r>
    <r>
      <rPr>
        <i/>
        <sz val="11"/>
        <color theme="1"/>
        <rFont val="Calibri"/>
        <family val="2"/>
        <scheme val="minor"/>
      </rPr>
      <t xml:space="preserve">$7,748,697.34 </t>
    </r>
    <r>
      <rPr>
        <sz val="11"/>
        <color theme="1"/>
        <rFont val="Calibri"/>
        <family val="2"/>
        <scheme val="minor"/>
      </rPr>
      <t>(Siete millones setecientos cuarenta y ocho mil seiscientos noventa y siete pesos 00/100 M.N.), son recursos disponibles del Instituto para cubrir sus compromisos y está conformado por:</t>
    </r>
  </si>
  <si>
    <t>REMANENTE FAM</t>
  </si>
  <si>
    <t>SALDOS CONTABLES DE CUENTAS BANCARIAS AL 31 DE DICIEMBRE DE 2022</t>
  </si>
  <si>
    <r>
      <t xml:space="preserve">Concentra los derechos a favor del Instituto por gastos a comprobar, deudores diversos , así como cualquier adeudo de naturaleza análoga, incluyendo aportaciones por subsidio federal y estatal pendientes a recibir y el importe de estos conceptos asciende a la cantidad de </t>
    </r>
    <r>
      <rPr>
        <i/>
        <sz val="11"/>
        <color theme="1"/>
        <rFont val="Calibri"/>
        <family val="2"/>
        <scheme val="minor"/>
      </rPr>
      <t>$33,151,556.28</t>
    </r>
    <r>
      <rPr>
        <sz val="11"/>
        <color theme="1"/>
        <rFont val="Calibri"/>
        <family val="2"/>
        <scheme val="minor"/>
      </rPr>
      <t xml:space="preserve"> (Treinta y tres millones ciento cincuenta y un mil quinientos cincuenta y seis pesos 28/100 M.N.)</t>
    </r>
  </si>
  <si>
    <t xml:space="preserve">DEUDOR FAM </t>
  </si>
  <si>
    <t xml:space="preserve">Se reconocen cuenta puente por: $3,346,060.45 deudor estatal contra las partidas Capacitación Docente Estatal 2022 por $1,693,501.88; Capacitación Docente Federal 2022 por $1,033,295.03; Capacitación Docente Estatal 2021 por $619,263.54, las cuales quedan en calidad de préstamo esperando el debido reintegro en apego a Convenio de Colaboración signado. </t>
  </si>
  <si>
    <t>Se hace mención de la partida 'Derechos a Recibir Bienes o Servicios' por la cantidad de: $0.00</t>
  </si>
  <si>
    <t xml:space="preserve">DERECHOS A RECIBIR EFECTIVO O EQUIVALENTES A LARGO PLAZO </t>
  </si>
  <si>
    <t>Se hace mención de la partida por un total de: $46,067,235.67</t>
  </si>
  <si>
    <r>
      <t xml:space="preserve">El valor histórico de los bienes muebles del Instituto asciende a </t>
    </r>
    <r>
      <rPr>
        <i/>
        <sz val="11"/>
        <color theme="1"/>
        <rFont val="Calibri"/>
        <family val="2"/>
        <scheme val="minor"/>
      </rPr>
      <t xml:space="preserve">$51,783,269.69 </t>
    </r>
    <r>
      <rPr>
        <sz val="11"/>
        <color theme="1"/>
        <rFont val="Calibri"/>
        <family val="2"/>
        <scheme val="minor"/>
      </rPr>
      <t>(Cincuenta y un millones setecientos ochenta y tres mil doscientos sesenta y nueve pesos 69/100 MN), constituido por las adquisiciones y con la aplicación de remanentes presupuestales e ingresos propios, previo acuerdo del H. Consejo Directivo y está conformado por:</t>
    </r>
  </si>
  <si>
    <t xml:space="preserve">Edificios no Habitacionales en Proceso </t>
  </si>
  <si>
    <r>
      <t xml:space="preserve">Son los compromisos adquiridos con los proveedores y por las obligaciones a cargo del Instituto con motivo de las adquisiciones de materiales e insumos así como la prestación de servicios para la operación de la misma, atendiendo en su caso los compromisos de pago establecidos en los contratos de compra-venta o prestación de servicios; así como la previsión de los Impuestos sobre la renta y Obligaciones consolidadas que se conforman por los importes retenidos al personal por las remuneraciones por un trabajo personal subordinado previsto, así como por importes retenidos a personas físicas por la prestación de servicios profesionales independientes, el importe de dichas obligaciones asciende a : </t>
    </r>
    <r>
      <rPr>
        <i/>
        <sz val="11"/>
        <color theme="1"/>
        <rFont val="Calibri"/>
        <family val="2"/>
        <scheme val="minor"/>
      </rPr>
      <t>$41,473,389.97 (Cuarenta y un millones cuatrocientos setenta y tres mil trescientos ochenta y nueve pesos 97/100 MN)</t>
    </r>
    <r>
      <rPr>
        <sz val="11"/>
        <color theme="1"/>
        <rFont val="Calibri"/>
        <family val="2"/>
        <scheme val="minor"/>
      </rPr>
      <t>; y se detalla:</t>
    </r>
  </si>
  <si>
    <t>UBALDO OCHOA OLAZABA</t>
  </si>
  <si>
    <t xml:space="preserve">ISN GOB DEL EDO DE CHIHUAHUA </t>
  </si>
  <si>
    <t xml:space="preserve">APOYO LENTES SINDICATO </t>
  </si>
  <si>
    <t>Se hace mención de cuenta 2161 Fondos en Garantía a Corto Plazo con un saldo de $3,000.00</t>
  </si>
  <si>
    <t>Se hace mención de cuenta 2113- 5 Contratistas por obra Pública con un saldo de $255,058.09</t>
  </si>
  <si>
    <t>RESULTADO DEL EJERCICIO 2022</t>
  </si>
  <si>
    <t>El presupuesto inicial autorizado para 2022 por parte del Tecnológico Nacional de México fue por $37,841,246.00 (Treinta y siete millones ochocientos cuarenta y un mil doscientos cuarenta y seis pesos 00/100 MN) teniendo que ser este monto empatado por el gobierno estatal en su momento.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</si>
</sst>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43" formatCode="_-* #,##0.00_-;\-* #,##0.00_-;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font>
    <font>
      <b/>
      <u/>
      <sz val="11"/>
      <color theme="1"/>
      <name val="Calibri"/>
      <family val="2"/>
      <scheme val="minor"/>
    </font>
    <font>
      <i/>
      <sz val="11"/>
      <color theme="1"/>
      <name val="Calibri"/>
      <family val="2"/>
      <scheme val="minor"/>
    </font>
    <font>
      <b/>
      <sz val="11"/>
      <color rgb="FF000000"/>
      <name val="Calibri"/>
      <family val="2"/>
      <scheme val="minor"/>
    </font>
    <font>
      <sz val="11"/>
      <color rgb="FF000000"/>
      <name val="Calibri"/>
      <family val="2"/>
      <scheme val="minor"/>
    </font>
    <font>
      <sz val="5"/>
      <color theme="1"/>
      <name val="Calibri"/>
      <family val="2"/>
      <scheme val="minor"/>
    </font>
    <font>
      <b/>
      <sz val="5"/>
      <color theme="1"/>
      <name val="Calibri"/>
      <family val="2"/>
      <scheme val="minor"/>
    </font>
    <font>
      <sz val="11"/>
      <color theme="1"/>
      <name val="Symbol"/>
      <family val="1"/>
      <charset val="2"/>
    </font>
    <font>
      <sz val="7"/>
      <color theme="1"/>
      <name val="Times New Roman"/>
      <family val="1"/>
    </font>
    <font>
      <sz val="11"/>
      <color theme="1"/>
      <name val="Calibri"/>
      <family val="2"/>
    </font>
    <font>
      <sz val="8"/>
      <name val="Arial"/>
      <family val="2"/>
    </font>
    <font>
      <sz val="11"/>
      <color theme="1"/>
      <name val="Arial"/>
      <family val="2"/>
    </font>
  </fonts>
  <fills count="3">
    <fill>
      <patternFill patternType="none"/>
    </fill>
    <fill>
      <patternFill patternType="gray125"/>
    </fill>
    <fill>
      <patternFill patternType="solid">
        <fgColor theme="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top/>
      <bottom/>
      <diagonal/>
    </border>
    <border>
      <left/>
      <right style="medium">
        <color rgb="FF000000"/>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13" fillId="0" borderId="0"/>
  </cellStyleXfs>
  <cellXfs count="66">
    <xf numFmtId="0" fontId="0" fillId="0" borderId="0" xfId="0"/>
    <xf numFmtId="0" fontId="0" fillId="0" borderId="0" xfId="0" applyAlignment="1">
      <alignment horizontal="center" vertical="center"/>
    </xf>
    <xf numFmtId="0" fontId="2" fillId="0" borderId="0" xfId="0" applyFont="1" applyAlignment="1">
      <alignment horizontal="center" vertical="center"/>
    </xf>
    <xf numFmtId="0" fontId="0" fillId="0" borderId="0" xfId="0" applyAlignment="1">
      <alignment vertical="center"/>
    </xf>
    <xf numFmtId="0" fontId="3" fillId="0" borderId="0" xfId="0" applyFont="1" applyAlignment="1">
      <alignment vertical="center"/>
    </xf>
    <xf numFmtId="0" fontId="0" fillId="0" borderId="0" xfId="0" applyAlignment="1">
      <alignment horizontal="justify" vertical="center"/>
    </xf>
    <xf numFmtId="0" fontId="2" fillId="0" borderId="0" xfId="0" applyFont="1" applyAlignment="1">
      <alignment horizontal="justify" vertical="center"/>
    </xf>
    <xf numFmtId="0" fontId="4" fillId="0" borderId="0" xfId="0" applyFont="1" applyAlignment="1">
      <alignment vertical="center"/>
    </xf>
    <xf numFmtId="0" fontId="2" fillId="0" borderId="0" xfId="0" applyFont="1" applyAlignment="1">
      <alignmen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wrapText="1"/>
    </xf>
    <xf numFmtId="0" fontId="6" fillId="0" borderId="8" xfId="0" applyFont="1" applyBorder="1" applyAlignment="1">
      <alignment horizontal="center" vertical="center" wrapText="1"/>
    </xf>
    <xf numFmtId="0" fontId="7" fillId="0" borderId="9" xfId="0" applyFont="1" applyBorder="1" applyAlignment="1">
      <alignment vertical="center"/>
    </xf>
    <xf numFmtId="0" fontId="7" fillId="0" borderId="8" xfId="0" applyFont="1" applyBorder="1" applyAlignment="1">
      <alignment horizontal="right" vertical="center"/>
    </xf>
    <xf numFmtId="0" fontId="7" fillId="0" borderId="8" xfId="0" applyFont="1" applyBorder="1" applyAlignment="1">
      <alignment vertical="center"/>
    </xf>
    <xf numFmtId="4" fontId="0" fillId="0" borderId="0" xfId="0" applyNumberFormat="1"/>
    <xf numFmtId="4" fontId="7" fillId="0" borderId="8" xfId="0" applyNumberFormat="1" applyFont="1" applyBorder="1" applyAlignment="1">
      <alignment horizontal="right" vertical="center"/>
    </xf>
    <xf numFmtId="8" fontId="0" fillId="0" borderId="0" xfId="0" applyNumberFormat="1"/>
    <xf numFmtId="8" fontId="7" fillId="0" borderId="10" xfId="0" applyNumberFormat="1" applyFont="1" applyBorder="1" applyAlignment="1">
      <alignment horizontal="right"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13" xfId="0" applyFont="1" applyBorder="1" applyAlignment="1">
      <alignment vertical="center"/>
    </xf>
    <xf numFmtId="0" fontId="7" fillId="0" borderId="14" xfId="0" applyFont="1" applyBorder="1" applyAlignment="1">
      <alignment horizontal="center" vertical="center" wrapText="1"/>
    </xf>
    <xf numFmtId="0" fontId="7" fillId="0" borderId="14" xfId="0" applyFont="1" applyBorder="1" applyAlignment="1">
      <alignment vertical="center"/>
    </xf>
    <xf numFmtId="4" fontId="7" fillId="0" borderId="14" xfId="0" applyNumberFormat="1" applyFont="1" applyBorder="1" applyAlignment="1">
      <alignment vertical="center"/>
    </xf>
    <xf numFmtId="0" fontId="8" fillId="0" borderId="0" xfId="0" applyFont="1" applyAlignment="1">
      <alignment horizontal="justify" vertical="center"/>
    </xf>
    <xf numFmtId="0" fontId="4" fillId="0" borderId="0" xfId="0" applyFont="1" applyAlignment="1">
      <alignment horizontal="justify" vertical="center"/>
    </xf>
    <xf numFmtId="0" fontId="9" fillId="0" borderId="0" xfId="0" applyFont="1" applyAlignment="1">
      <alignment horizontal="justify" vertical="center"/>
    </xf>
    <xf numFmtId="4" fontId="7" fillId="0" borderId="8" xfId="0" applyNumberFormat="1" applyFont="1" applyBorder="1" applyAlignment="1">
      <alignment vertical="center"/>
    </xf>
    <xf numFmtId="8" fontId="7" fillId="0" borderId="10" xfId="0" applyNumberFormat="1" applyFont="1" applyBorder="1" applyAlignment="1">
      <alignment vertical="center"/>
    </xf>
    <xf numFmtId="0" fontId="10" fillId="0" borderId="0" xfId="0" applyFont="1" applyAlignment="1">
      <alignment horizontal="justify" vertical="center"/>
    </xf>
    <xf numFmtId="0" fontId="6" fillId="0" borderId="9" xfId="0" applyFont="1" applyBorder="1" applyAlignment="1">
      <alignment vertical="center"/>
    </xf>
    <xf numFmtId="8" fontId="7" fillId="0" borderId="8" xfId="0" applyNumberFormat="1" applyFont="1" applyBorder="1" applyAlignment="1">
      <alignment vertical="center"/>
    </xf>
    <xf numFmtId="4" fontId="7" fillId="0" borderId="14" xfId="0" applyNumberFormat="1" applyFont="1" applyBorder="1" applyAlignment="1">
      <alignment horizontal="right" vertical="center"/>
    </xf>
    <xf numFmtId="0" fontId="11" fillId="0" borderId="0" xfId="0" applyFont="1" applyAlignment="1">
      <alignment horizontal="justify" vertical="center"/>
    </xf>
    <xf numFmtId="0" fontId="12" fillId="0" borderId="0" xfId="0" applyFont="1" applyAlignment="1">
      <alignment horizontal="justify" vertical="center"/>
    </xf>
    <xf numFmtId="0" fontId="3" fillId="0" borderId="0" xfId="0" applyFont="1" applyAlignment="1">
      <alignment vertical="center" wrapText="1"/>
    </xf>
    <xf numFmtId="8" fontId="7" fillId="0" borderId="0" xfId="0" applyNumberFormat="1" applyFont="1" applyBorder="1" applyAlignment="1">
      <alignment vertical="center"/>
    </xf>
    <xf numFmtId="43" fontId="7" fillId="0" borderId="8" xfId="1" applyFont="1" applyBorder="1" applyAlignment="1">
      <alignment vertical="center"/>
    </xf>
    <xf numFmtId="0" fontId="14" fillId="0" borderId="0" xfId="0" applyFont="1" applyAlignment="1">
      <alignment horizontal="justify" vertical="center"/>
    </xf>
    <xf numFmtId="43" fontId="7" fillId="0" borderId="14" xfId="1" applyFont="1" applyBorder="1" applyAlignment="1">
      <alignment vertical="center"/>
    </xf>
    <xf numFmtId="0" fontId="7" fillId="0" borderId="0" xfId="0" applyFont="1" applyFill="1" applyBorder="1" applyAlignment="1">
      <alignment vertical="center"/>
    </xf>
    <xf numFmtId="43" fontId="0" fillId="0" borderId="0" xfId="1" applyFont="1"/>
    <xf numFmtId="0" fontId="0" fillId="2" borderId="0" xfId="0" applyFill="1" applyAlignment="1">
      <alignment horizontal="justify" vertical="center"/>
    </xf>
    <xf numFmtId="0" fontId="0" fillId="2" borderId="0" xfId="0" applyFill="1"/>
    <xf numFmtId="43" fontId="7" fillId="0" borderId="13" xfId="1" applyFont="1" applyBorder="1" applyAlignment="1">
      <alignment vertical="center"/>
    </xf>
    <xf numFmtId="43" fontId="7" fillId="0" borderId="8" xfId="0" applyNumberFormat="1" applyFont="1" applyBorder="1" applyAlignment="1">
      <alignment horizontal="right" vertical="center"/>
    </xf>
    <xf numFmtId="0" fontId="0" fillId="0" borderId="0" xfId="0" applyFont="1" applyAlignment="1">
      <alignment horizontal="justify" vertical="center"/>
    </xf>
    <xf numFmtId="0" fontId="7" fillId="0" borderId="13" xfId="0" applyFont="1" applyFill="1" applyBorder="1" applyAlignment="1">
      <alignment vertical="center"/>
    </xf>
    <xf numFmtId="4" fontId="7" fillId="0" borderId="14" xfId="0" applyNumberFormat="1" applyFont="1" applyFill="1" applyBorder="1" applyAlignment="1">
      <alignment vertical="center"/>
    </xf>
    <xf numFmtId="43" fontId="7" fillId="0" borderId="8" xfId="0" applyNumberFormat="1" applyFont="1" applyBorder="1" applyAlignment="1">
      <alignment vertical="center"/>
    </xf>
    <xf numFmtId="4" fontId="7" fillId="0" borderId="13" xfId="0" applyNumberFormat="1" applyFont="1" applyBorder="1" applyAlignment="1">
      <alignment vertical="center"/>
    </xf>
    <xf numFmtId="43" fontId="0" fillId="0" borderId="0" xfId="0" applyNumberFormat="1"/>
    <xf numFmtId="0" fontId="7" fillId="0" borderId="9" xfId="0" applyFont="1" applyFill="1" applyBorder="1" applyAlignment="1">
      <alignment vertical="center"/>
    </xf>
    <xf numFmtId="4" fontId="7" fillId="0" borderId="8" xfId="0" applyNumberFormat="1" applyFont="1" applyFill="1" applyBorder="1" applyAlignment="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2" fillId="0" borderId="0" xfId="0" applyFont="1" applyAlignment="1">
      <alignment horizontal="center" vertical="center"/>
    </xf>
  </cellXfs>
  <cellStyles count="3">
    <cellStyle name="Millares" xfId="1" builtinId="3"/>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19"/>
  <sheetViews>
    <sheetView tabSelected="1" topLeftCell="A259" zoomScale="80" zoomScaleNormal="80" workbookViewId="0">
      <selection activeCell="E273" sqref="A1:E273"/>
    </sheetView>
  </sheetViews>
  <sheetFormatPr baseColWidth="10" defaultRowHeight="15" x14ac:dyDescent="0.25"/>
  <cols>
    <col min="1" max="1" width="118.140625" customWidth="1"/>
    <col min="2" max="2" width="35.85546875" bestFit="1" customWidth="1"/>
    <col min="3" max="3" width="30.5703125" bestFit="1" customWidth="1"/>
    <col min="4" max="4" width="16.28515625" bestFit="1" customWidth="1"/>
    <col min="5" max="5" width="19.85546875" bestFit="1" customWidth="1"/>
    <col min="6" max="6" width="2.28515625" style="46" customWidth="1"/>
  </cols>
  <sheetData>
    <row r="1" spans="1:1" x14ac:dyDescent="0.25">
      <c r="A1" s="2" t="s">
        <v>0</v>
      </c>
    </row>
    <row r="2" spans="1:1" x14ac:dyDescent="0.25">
      <c r="A2" s="2" t="s">
        <v>197</v>
      </c>
    </row>
    <row r="3" spans="1:1" ht="82.5" customHeight="1" x14ac:dyDescent="0.25">
      <c r="A3" s="38" t="s">
        <v>1</v>
      </c>
    </row>
    <row r="4" spans="1:1" x14ac:dyDescent="0.25">
      <c r="A4" s="4"/>
    </row>
    <row r="5" spans="1:1" x14ac:dyDescent="0.25">
      <c r="A5" s="4" t="s">
        <v>2</v>
      </c>
    </row>
    <row r="6" spans="1:1" x14ac:dyDescent="0.25">
      <c r="A6" s="4" t="s">
        <v>3</v>
      </c>
    </row>
    <row r="7" spans="1:1" x14ac:dyDescent="0.25">
      <c r="A7" s="4" t="s">
        <v>4</v>
      </c>
    </row>
    <row r="8" spans="1:1" x14ac:dyDescent="0.25">
      <c r="A8" s="3" t="s">
        <v>5</v>
      </c>
    </row>
    <row r="9" spans="1:1" x14ac:dyDescent="0.25">
      <c r="A9" s="2" t="s">
        <v>6</v>
      </c>
    </row>
    <row r="10" spans="1:1" x14ac:dyDescent="0.25">
      <c r="A10" s="6" t="s">
        <v>7</v>
      </c>
    </row>
    <row r="11" spans="1:1" x14ac:dyDescent="0.25">
      <c r="A11" s="7" t="s">
        <v>8</v>
      </c>
    </row>
    <row r="12" spans="1:1" x14ac:dyDescent="0.25">
      <c r="A12" s="8"/>
    </row>
    <row r="13" spans="1:1" x14ac:dyDescent="0.25">
      <c r="A13" s="8" t="s">
        <v>9</v>
      </c>
    </row>
    <row r="14" spans="1:1" x14ac:dyDescent="0.25">
      <c r="A14" s="8"/>
    </row>
    <row r="15" spans="1:1" ht="30" x14ac:dyDescent="0.25">
      <c r="A15" s="5" t="s">
        <v>10</v>
      </c>
    </row>
    <row r="16" spans="1:1" x14ac:dyDescent="0.25">
      <c r="A16" s="5"/>
    </row>
    <row r="17" spans="1:5" x14ac:dyDescent="0.25">
      <c r="A17" s="5" t="s">
        <v>185</v>
      </c>
    </row>
    <row r="18" spans="1:5" x14ac:dyDescent="0.25">
      <c r="A18" s="5"/>
    </row>
    <row r="19" spans="1:5" ht="48.75" customHeight="1" x14ac:dyDescent="0.25">
      <c r="A19" s="5" t="s">
        <v>198</v>
      </c>
    </row>
    <row r="20" spans="1:5" ht="15.75" thickBot="1" x14ac:dyDescent="0.3">
      <c r="A20" s="5"/>
    </row>
    <row r="21" spans="1:5" x14ac:dyDescent="0.25">
      <c r="A21" s="57" t="s">
        <v>11</v>
      </c>
      <c r="B21" s="58"/>
      <c r="C21" s="58"/>
      <c r="D21" s="58"/>
      <c r="E21" s="59"/>
    </row>
    <row r="22" spans="1:5" x14ac:dyDescent="0.25">
      <c r="A22" s="60" t="s">
        <v>200</v>
      </c>
      <c r="B22" s="61"/>
      <c r="C22" s="61"/>
      <c r="D22" s="61"/>
      <c r="E22" s="62"/>
    </row>
    <row r="23" spans="1:5" ht="15.75" thickBot="1" x14ac:dyDescent="0.3">
      <c r="A23" s="9"/>
      <c r="B23" s="10"/>
      <c r="C23" s="10"/>
      <c r="D23" s="10"/>
      <c r="E23" s="11"/>
    </row>
    <row r="24" spans="1:5" ht="45.75" thickBot="1" x14ac:dyDescent="0.3">
      <c r="A24" s="12" t="s">
        <v>12</v>
      </c>
      <c r="B24" s="13" t="s">
        <v>13</v>
      </c>
      <c r="C24" s="13" t="s">
        <v>14</v>
      </c>
      <c r="D24" s="13" t="s">
        <v>15</v>
      </c>
      <c r="E24" s="13" t="s">
        <v>16</v>
      </c>
    </row>
    <row r="25" spans="1:5" ht="15.75" thickBot="1" x14ac:dyDescent="0.3">
      <c r="A25" s="14" t="s">
        <v>17</v>
      </c>
      <c r="B25" s="15">
        <v>65500647104</v>
      </c>
      <c r="C25" s="16" t="s">
        <v>18</v>
      </c>
      <c r="D25" s="18">
        <v>5095470.8</v>
      </c>
      <c r="E25" s="16" t="s">
        <v>18</v>
      </c>
    </row>
    <row r="26" spans="1:5" ht="15.75" thickBot="1" x14ac:dyDescent="0.3">
      <c r="A26" s="14" t="s">
        <v>17</v>
      </c>
      <c r="B26" s="15">
        <v>65500647118</v>
      </c>
      <c r="C26" s="16" t="s">
        <v>19</v>
      </c>
      <c r="D26" s="18">
        <v>1962163.48</v>
      </c>
      <c r="E26" s="16" t="s">
        <v>19</v>
      </c>
    </row>
    <row r="27" spans="1:5" ht="15.75" thickBot="1" x14ac:dyDescent="0.3">
      <c r="A27" s="14" t="s">
        <v>17</v>
      </c>
      <c r="B27" s="15">
        <v>65500647794</v>
      </c>
      <c r="C27" s="16" t="s">
        <v>20</v>
      </c>
      <c r="D27" s="18">
        <v>27683.81</v>
      </c>
      <c r="E27" s="16" t="s">
        <v>21</v>
      </c>
    </row>
    <row r="28" spans="1:5" ht="15.75" thickBot="1" x14ac:dyDescent="0.3">
      <c r="A28" s="14" t="s">
        <v>22</v>
      </c>
      <c r="B28" s="15">
        <v>70103848294</v>
      </c>
      <c r="C28" s="16" t="s">
        <v>23</v>
      </c>
      <c r="D28" s="18">
        <v>2262.3000000000002</v>
      </c>
      <c r="E28" s="16" t="s">
        <v>18</v>
      </c>
    </row>
    <row r="29" spans="1:5" ht="15.75" thickBot="1" x14ac:dyDescent="0.3">
      <c r="A29" s="14" t="s">
        <v>22</v>
      </c>
      <c r="B29" s="15">
        <v>70142939191</v>
      </c>
      <c r="C29" s="16" t="s">
        <v>110</v>
      </c>
      <c r="D29" s="18">
        <v>1182.8699999999999</v>
      </c>
      <c r="E29" s="16"/>
    </row>
    <row r="30" spans="1:5" ht="15.75" thickBot="1" x14ac:dyDescent="0.3">
      <c r="A30" s="14" t="s">
        <v>22</v>
      </c>
      <c r="B30" s="15">
        <v>70105804464</v>
      </c>
      <c r="C30" s="16" t="s">
        <v>24</v>
      </c>
      <c r="D30" s="18">
        <v>145022.25</v>
      </c>
      <c r="E30" s="16" t="s">
        <v>18</v>
      </c>
    </row>
    <row r="31" spans="1:5" ht="15.75" thickBot="1" x14ac:dyDescent="0.3">
      <c r="A31" s="14" t="s">
        <v>111</v>
      </c>
      <c r="B31" s="15">
        <v>25600300393</v>
      </c>
      <c r="C31" s="16" t="s">
        <v>20</v>
      </c>
      <c r="D31" s="18">
        <v>206181.96</v>
      </c>
      <c r="E31" s="16" t="s">
        <v>21</v>
      </c>
    </row>
    <row r="32" spans="1:5" ht="15.75" thickBot="1" x14ac:dyDescent="0.3">
      <c r="A32" s="14" t="s">
        <v>181</v>
      </c>
      <c r="B32" s="15">
        <v>86473070608</v>
      </c>
      <c r="C32" s="16" t="s">
        <v>20</v>
      </c>
      <c r="D32" s="18">
        <v>42571.95</v>
      </c>
      <c r="E32" s="16" t="s">
        <v>21</v>
      </c>
    </row>
    <row r="33" spans="1:5" ht="15.75" thickBot="1" x14ac:dyDescent="0.3">
      <c r="A33" s="14" t="s">
        <v>181</v>
      </c>
      <c r="B33" s="15">
        <v>65508781815</v>
      </c>
      <c r="C33" s="16" t="s">
        <v>195</v>
      </c>
      <c r="D33" s="18">
        <v>266157.92</v>
      </c>
      <c r="E33" s="16" t="s">
        <v>199</v>
      </c>
    </row>
    <row r="34" spans="1:5" ht="15.75" thickBot="1" x14ac:dyDescent="0.3">
      <c r="D34" s="20">
        <f>+SUM(D25:D33)</f>
        <v>7748697.3399999989</v>
      </c>
    </row>
    <row r="35" spans="1:5" ht="13.5" customHeight="1" thickTop="1" x14ac:dyDescent="0.25">
      <c r="A35" s="5"/>
    </row>
    <row r="36" spans="1:5" x14ac:dyDescent="0.25">
      <c r="A36" s="1"/>
    </row>
    <row r="37" spans="1:5" x14ac:dyDescent="0.25">
      <c r="A37" s="1"/>
    </row>
    <row r="38" spans="1:5" ht="30" x14ac:dyDescent="0.25">
      <c r="A38" s="5" t="s">
        <v>25</v>
      </c>
    </row>
    <row r="39" spans="1:5" ht="15.75" thickBot="1" x14ac:dyDescent="0.3">
      <c r="A39" s="5"/>
    </row>
    <row r="40" spans="1:5" ht="15.75" thickBot="1" x14ac:dyDescent="0.3">
      <c r="A40" s="21" t="s">
        <v>26</v>
      </c>
      <c r="B40" s="22" t="s">
        <v>27</v>
      </c>
      <c r="C40" s="22" t="s">
        <v>14</v>
      </c>
      <c r="D40" s="22" t="s">
        <v>28</v>
      </c>
      <c r="E40" s="22" t="s">
        <v>29</v>
      </c>
    </row>
    <row r="41" spans="1:5" ht="15.75" thickBot="1" x14ac:dyDescent="0.3">
      <c r="A41" s="23" t="s">
        <v>17</v>
      </c>
      <c r="B41" s="24">
        <v>65500647104</v>
      </c>
      <c r="C41" s="25"/>
      <c r="D41" s="26">
        <v>3721.07</v>
      </c>
      <c r="E41" s="25" t="s">
        <v>30</v>
      </c>
    </row>
    <row r="42" spans="1:5" x14ac:dyDescent="0.25">
      <c r="A42" s="27"/>
    </row>
    <row r="43" spans="1:5" x14ac:dyDescent="0.25">
      <c r="A43" s="6"/>
    </row>
    <row r="44" spans="1:5" ht="65.25" customHeight="1" x14ac:dyDescent="0.25">
      <c r="A44" s="28" t="s">
        <v>117</v>
      </c>
    </row>
    <row r="45" spans="1:5" x14ac:dyDescent="0.25">
      <c r="A45" s="29"/>
    </row>
    <row r="46" spans="1:5" ht="79.5" customHeight="1" x14ac:dyDescent="0.25">
      <c r="A46" s="5" t="s">
        <v>201</v>
      </c>
    </row>
    <row r="47" spans="1:5" ht="15.75" thickBot="1" x14ac:dyDescent="0.3">
      <c r="A47" s="5"/>
    </row>
    <row r="48" spans="1:5" ht="15.75" thickBot="1" x14ac:dyDescent="0.3">
      <c r="A48" s="50" t="s">
        <v>118</v>
      </c>
      <c r="B48" s="51">
        <v>25863605.199999999</v>
      </c>
      <c r="D48" s="17"/>
    </row>
    <row r="49" spans="1:4" ht="15.75" thickBot="1" x14ac:dyDescent="0.3">
      <c r="A49" s="14" t="s">
        <v>112</v>
      </c>
      <c r="B49" s="30">
        <v>6114551.9400000004</v>
      </c>
    </row>
    <row r="50" spans="1:4" ht="15.75" thickBot="1" x14ac:dyDescent="0.3">
      <c r="A50" s="14" t="s">
        <v>113</v>
      </c>
      <c r="B50" s="30">
        <v>363.07</v>
      </c>
    </row>
    <row r="51" spans="1:4" ht="15.75" thickBot="1" x14ac:dyDescent="0.3">
      <c r="A51" s="14" t="s">
        <v>114</v>
      </c>
      <c r="B51" s="30">
        <f>326205.25</f>
        <v>326205.25</v>
      </c>
    </row>
    <row r="52" spans="1:4" ht="15.75" thickBot="1" x14ac:dyDescent="0.3">
      <c r="A52" s="14" t="s">
        <v>115</v>
      </c>
      <c r="B52" s="30">
        <v>0</v>
      </c>
    </row>
    <row r="53" spans="1:4" ht="15.75" thickBot="1" x14ac:dyDescent="0.3">
      <c r="A53" s="14" t="s">
        <v>33</v>
      </c>
      <c r="B53" s="30">
        <v>32194.26</v>
      </c>
    </row>
    <row r="54" spans="1:4" ht="15.75" thickBot="1" x14ac:dyDescent="0.3">
      <c r="A54" s="14" t="s">
        <v>32</v>
      </c>
      <c r="B54" s="30">
        <v>9574.6</v>
      </c>
    </row>
    <row r="55" spans="1:4" ht="15.75" thickBot="1" x14ac:dyDescent="0.3">
      <c r="A55" s="14" t="s">
        <v>116</v>
      </c>
      <c r="B55" s="30">
        <v>0</v>
      </c>
    </row>
    <row r="56" spans="1:4" ht="15.75" thickBot="1" x14ac:dyDescent="0.3">
      <c r="A56" s="14" t="s">
        <v>190</v>
      </c>
      <c r="B56" s="30">
        <v>2461.96</v>
      </c>
    </row>
    <row r="57" spans="1:4" ht="15.75" thickBot="1" x14ac:dyDescent="0.3">
      <c r="A57" s="14" t="s">
        <v>202</v>
      </c>
      <c r="B57" s="40">
        <v>800000</v>
      </c>
    </row>
    <row r="58" spans="1:4" ht="15.75" thickBot="1" x14ac:dyDescent="0.3">
      <c r="B58" s="31">
        <f>+SUM(B48:B57)</f>
        <v>33148956.280000005</v>
      </c>
      <c r="D58" s="19"/>
    </row>
    <row r="59" spans="1:4" ht="15.75" thickTop="1" x14ac:dyDescent="0.25">
      <c r="A59" s="5"/>
    </row>
    <row r="60" spans="1:4" ht="48" customHeight="1" x14ac:dyDescent="0.25">
      <c r="A60" s="5" t="s">
        <v>36</v>
      </c>
    </row>
    <row r="61" spans="1:4" ht="68.25" customHeight="1" x14ac:dyDescent="0.25">
      <c r="A61" s="5" t="s">
        <v>119</v>
      </c>
    </row>
    <row r="62" spans="1:4" ht="42" customHeight="1" x14ac:dyDescent="0.25">
      <c r="A62" s="32" t="s">
        <v>37</v>
      </c>
    </row>
    <row r="63" spans="1:4" ht="63.75" customHeight="1" x14ac:dyDescent="0.25">
      <c r="A63" s="32" t="s">
        <v>38</v>
      </c>
    </row>
    <row r="64" spans="1:4" ht="30" x14ac:dyDescent="0.25">
      <c r="A64" s="5" t="s">
        <v>164</v>
      </c>
    </row>
    <row r="65" spans="1:1" x14ac:dyDescent="0.25">
      <c r="A65" s="32" t="s">
        <v>39</v>
      </c>
    </row>
    <row r="66" spans="1:1" ht="30" x14ac:dyDescent="0.25">
      <c r="A66" s="32" t="s">
        <v>40</v>
      </c>
    </row>
    <row r="67" spans="1:1" ht="30" x14ac:dyDescent="0.25">
      <c r="A67" s="32" t="s">
        <v>41</v>
      </c>
    </row>
    <row r="68" spans="1:1" ht="30" x14ac:dyDescent="0.25">
      <c r="A68" s="32" t="s">
        <v>42</v>
      </c>
    </row>
    <row r="69" spans="1:1" ht="30" x14ac:dyDescent="0.25">
      <c r="A69" s="32" t="s">
        <v>43</v>
      </c>
    </row>
    <row r="70" spans="1:1" ht="27.75" customHeight="1" x14ac:dyDescent="0.25">
      <c r="A70" s="32" t="s">
        <v>44</v>
      </c>
    </row>
    <row r="71" spans="1:1" ht="28.5" x14ac:dyDescent="0.25">
      <c r="A71" s="41" t="s">
        <v>120</v>
      </c>
    </row>
    <row r="72" spans="1:1" ht="32.25" customHeight="1" x14ac:dyDescent="0.25">
      <c r="A72" s="41" t="s">
        <v>165</v>
      </c>
    </row>
    <row r="73" spans="1:1" ht="45.75" customHeight="1" x14ac:dyDescent="0.25">
      <c r="A73" s="41" t="s">
        <v>166</v>
      </c>
    </row>
    <row r="74" spans="1:1" ht="44.25" customHeight="1" x14ac:dyDescent="0.25">
      <c r="A74" s="41" t="s">
        <v>173</v>
      </c>
    </row>
    <row r="75" spans="1:1" ht="61.5" customHeight="1" x14ac:dyDescent="0.25">
      <c r="A75" s="41" t="s">
        <v>186</v>
      </c>
    </row>
    <row r="76" spans="1:1" ht="61.5" customHeight="1" x14ac:dyDescent="0.25">
      <c r="A76" s="41" t="s">
        <v>187</v>
      </c>
    </row>
    <row r="77" spans="1:1" ht="61.5" customHeight="1" x14ac:dyDescent="0.25">
      <c r="A77" s="41" t="s">
        <v>203</v>
      </c>
    </row>
    <row r="78" spans="1:1" ht="33" customHeight="1" x14ac:dyDescent="0.25">
      <c r="A78" s="41"/>
    </row>
    <row r="79" spans="1:1" ht="34.5" customHeight="1" x14ac:dyDescent="0.25">
      <c r="A79" s="28" t="s">
        <v>174</v>
      </c>
    </row>
    <row r="80" spans="1:1" ht="33" customHeight="1" x14ac:dyDescent="0.25">
      <c r="A80" s="5" t="s">
        <v>204</v>
      </c>
    </row>
    <row r="81" spans="1:2" ht="33" customHeight="1" x14ac:dyDescent="0.25">
      <c r="A81" s="5"/>
    </row>
    <row r="82" spans="1:2" ht="33" customHeight="1" x14ac:dyDescent="0.25">
      <c r="A82" s="28" t="s">
        <v>175</v>
      </c>
    </row>
    <row r="83" spans="1:2" ht="33" customHeight="1" x14ac:dyDescent="0.25">
      <c r="A83" s="5" t="s">
        <v>176</v>
      </c>
    </row>
    <row r="84" spans="1:2" ht="34.5" customHeight="1" x14ac:dyDescent="0.25">
      <c r="A84" s="32"/>
    </row>
    <row r="85" spans="1:2" ht="34.5" customHeight="1" x14ac:dyDescent="0.25">
      <c r="A85" s="28" t="s">
        <v>205</v>
      </c>
    </row>
    <row r="86" spans="1:2" ht="34.5" customHeight="1" x14ac:dyDescent="0.25">
      <c r="A86" s="5" t="s">
        <v>206</v>
      </c>
    </row>
    <row r="87" spans="1:2" ht="34.5" customHeight="1" x14ac:dyDescent="0.25">
      <c r="A87" s="32"/>
    </row>
    <row r="88" spans="1:2" x14ac:dyDescent="0.25">
      <c r="A88" s="28" t="s">
        <v>45</v>
      </c>
    </row>
    <row r="89" spans="1:2" ht="147.75" customHeight="1" x14ac:dyDescent="0.25">
      <c r="A89" s="5" t="s">
        <v>46</v>
      </c>
    </row>
    <row r="90" spans="1:2" ht="30" x14ac:dyDescent="0.25">
      <c r="A90" s="5" t="s">
        <v>47</v>
      </c>
    </row>
    <row r="91" spans="1:2" x14ac:dyDescent="0.25">
      <c r="A91" s="5" t="s">
        <v>48</v>
      </c>
    </row>
    <row r="92" spans="1:2" x14ac:dyDescent="0.25">
      <c r="A92" s="6" t="s">
        <v>49</v>
      </c>
    </row>
    <row r="93" spans="1:2" ht="15.75" thickBot="1" x14ac:dyDescent="0.3">
      <c r="A93" s="6"/>
    </row>
    <row r="94" spans="1:2" ht="15.75" thickBot="1" x14ac:dyDescent="0.3">
      <c r="A94" s="63" t="s">
        <v>50</v>
      </c>
      <c r="B94" s="64"/>
    </row>
    <row r="95" spans="1:2" ht="15.75" thickBot="1" x14ac:dyDescent="0.3">
      <c r="A95" s="14" t="s">
        <v>51</v>
      </c>
      <c r="B95" s="30">
        <v>4320000</v>
      </c>
    </row>
    <row r="96" spans="1:2" ht="15.75" thickBot="1" x14ac:dyDescent="0.3">
      <c r="A96" s="14" t="s">
        <v>52</v>
      </c>
      <c r="B96" s="30">
        <v>77005556.069999993</v>
      </c>
    </row>
    <row r="97" spans="1:2" ht="15.75" thickBot="1" x14ac:dyDescent="0.3">
      <c r="A97" s="14" t="s">
        <v>53</v>
      </c>
      <c r="B97" s="30">
        <v>8495267.5399999991</v>
      </c>
    </row>
    <row r="98" spans="1:2" ht="15.75" thickBot="1" x14ac:dyDescent="0.3">
      <c r="A98" s="14" t="s">
        <v>208</v>
      </c>
      <c r="B98" s="30">
        <v>250000</v>
      </c>
    </row>
    <row r="99" spans="1:2" ht="15.75" thickBot="1" x14ac:dyDescent="0.3">
      <c r="A99" s="14" t="s">
        <v>54</v>
      </c>
      <c r="B99" s="30">
        <v>648590.91</v>
      </c>
    </row>
    <row r="100" spans="1:2" ht="15.75" thickBot="1" x14ac:dyDescent="0.3">
      <c r="A100" s="33" t="s">
        <v>55</v>
      </c>
      <c r="B100" s="34">
        <f>+SUM(B95:B99)</f>
        <v>90719414.519999981</v>
      </c>
    </row>
    <row r="101" spans="1:2" x14ac:dyDescent="0.25">
      <c r="A101" s="6"/>
    </row>
    <row r="102" spans="1:2" x14ac:dyDescent="0.25">
      <c r="A102" s="6" t="s">
        <v>56</v>
      </c>
    </row>
    <row r="103" spans="1:2" ht="88.5" customHeight="1" x14ac:dyDescent="0.25">
      <c r="A103" s="5" t="s">
        <v>207</v>
      </c>
    </row>
    <row r="104" spans="1:2" ht="15.75" thickBot="1" x14ac:dyDescent="0.3">
      <c r="A104" s="5"/>
    </row>
    <row r="105" spans="1:2" ht="15.75" thickBot="1" x14ac:dyDescent="0.3">
      <c r="A105" s="23" t="s">
        <v>57</v>
      </c>
      <c r="B105" s="26">
        <v>5497853.1600000001</v>
      </c>
    </row>
    <row r="106" spans="1:2" ht="15.75" thickBot="1" x14ac:dyDescent="0.3">
      <c r="A106" s="14" t="s">
        <v>58</v>
      </c>
      <c r="B106" s="30">
        <v>14859319.779999999</v>
      </c>
    </row>
    <row r="107" spans="1:2" ht="15.75" thickBot="1" x14ac:dyDescent="0.3">
      <c r="A107" s="14" t="s">
        <v>59</v>
      </c>
      <c r="B107" s="30">
        <v>2193796.11</v>
      </c>
    </row>
    <row r="108" spans="1:2" ht="15.75" thickBot="1" x14ac:dyDescent="0.3">
      <c r="A108" s="14" t="s">
        <v>60</v>
      </c>
      <c r="B108" s="30">
        <v>541922.06999999995</v>
      </c>
    </row>
    <row r="109" spans="1:2" ht="15.75" thickBot="1" x14ac:dyDescent="0.3">
      <c r="A109" s="14" t="s">
        <v>61</v>
      </c>
      <c r="B109" s="30">
        <v>16490.349999999999</v>
      </c>
    </row>
    <row r="110" spans="1:2" ht="15.75" thickBot="1" x14ac:dyDescent="0.3">
      <c r="A110" s="14" t="s">
        <v>62</v>
      </c>
      <c r="B110" s="30">
        <v>100502.41</v>
      </c>
    </row>
    <row r="111" spans="1:2" ht="15.75" thickBot="1" x14ac:dyDescent="0.3">
      <c r="A111" s="14" t="s">
        <v>63</v>
      </c>
      <c r="B111" s="30">
        <v>318670.12</v>
      </c>
    </row>
    <row r="112" spans="1:2" ht="15.75" thickBot="1" x14ac:dyDescent="0.3">
      <c r="A112" s="14" t="s">
        <v>64</v>
      </c>
      <c r="B112" s="30">
        <v>63938</v>
      </c>
    </row>
    <row r="113" spans="1:2" ht="15.75" thickBot="1" x14ac:dyDescent="0.3">
      <c r="A113" s="14" t="s">
        <v>65</v>
      </c>
      <c r="B113" s="30">
        <v>3870.32</v>
      </c>
    </row>
    <row r="114" spans="1:2" ht="15.75" thickBot="1" x14ac:dyDescent="0.3">
      <c r="A114" s="14" t="s">
        <v>66</v>
      </c>
      <c r="B114" s="30">
        <v>6905171.1100000003</v>
      </c>
    </row>
    <row r="115" spans="1:2" ht="15.75" thickBot="1" x14ac:dyDescent="0.3">
      <c r="A115" s="14" t="s">
        <v>67</v>
      </c>
      <c r="B115" s="30">
        <v>384567.09</v>
      </c>
    </row>
    <row r="116" spans="1:2" ht="15.75" thickBot="1" x14ac:dyDescent="0.3">
      <c r="A116" s="14" t="s">
        <v>68</v>
      </c>
      <c r="B116" s="30">
        <v>2533588.4300000002</v>
      </c>
    </row>
    <row r="117" spans="1:2" ht="15.75" thickBot="1" x14ac:dyDescent="0.3">
      <c r="A117" s="14" t="s">
        <v>69</v>
      </c>
      <c r="B117" s="30">
        <v>1649847.06</v>
      </c>
    </row>
    <row r="118" spans="1:2" ht="15.75" thickBot="1" x14ac:dyDescent="0.3">
      <c r="A118" s="14" t="s">
        <v>70</v>
      </c>
      <c r="B118" s="30">
        <v>51112.56</v>
      </c>
    </row>
    <row r="119" spans="1:2" ht="15.75" thickBot="1" x14ac:dyDescent="0.3">
      <c r="A119" s="14" t="s">
        <v>71</v>
      </c>
      <c r="B119" s="30">
        <v>6099208.0099999998</v>
      </c>
    </row>
    <row r="120" spans="1:2" ht="15.75" thickBot="1" x14ac:dyDescent="0.3">
      <c r="A120" s="14" t="s">
        <v>72</v>
      </c>
      <c r="B120" s="30">
        <v>8578292.0199999996</v>
      </c>
    </row>
    <row r="121" spans="1:2" ht="15.75" thickBot="1" x14ac:dyDescent="0.3">
      <c r="A121" s="14" t="s">
        <v>73</v>
      </c>
      <c r="B121" s="30">
        <v>749447.31</v>
      </c>
    </row>
    <row r="122" spans="1:2" ht="15.75" thickBot="1" x14ac:dyDescent="0.3">
      <c r="A122" s="14" t="s">
        <v>74</v>
      </c>
      <c r="B122" s="30">
        <v>1235673.78</v>
      </c>
    </row>
    <row r="123" spans="1:2" ht="15.75" thickBot="1" x14ac:dyDescent="0.3">
      <c r="A123" s="33" t="s">
        <v>55</v>
      </c>
      <c r="B123" s="34">
        <f>+SUM(B105:B122)</f>
        <v>51783269.689999998</v>
      </c>
    </row>
    <row r="124" spans="1:2" x14ac:dyDescent="0.25">
      <c r="A124" s="5"/>
    </row>
    <row r="125" spans="1:2" x14ac:dyDescent="0.25">
      <c r="A125" s="28" t="s">
        <v>75</v>
      </c>
    </row>
    <row r="126" spans="1:2" ht="15.75" thickBot="1" x14ac:dyDescent="0.3">
      <c r="A126" s="6"/>
    </row>
    <row r="127" spans="1:2" ht="15.75" thickBot="1" x14ac:dyDescent="0.3">
      <c r="A127" s="23" t="s">
        <v>76</v>
      </c>
      <c r="B127" s="42">
        <v>-37539650.079999998</v>
      </c>
    </row>
    <row r="128" spans="1:2" ht="15.75" thickBot="1" x14ac:dyDescent="0.3">
      <c r="A128" s="14" t="s">
        <v>77</v>
      </c>
      <c r="B128" s="30">
        <v>-44322662.75</v>
      </c>
    </row>
    <row r="129" spans="1:2" ht="15.75" thickBot="1" x14ac:dyDescent="0.3">
      <c r="A129" s="14" t="s">
        <v>167</v>
      </c>
      <c r="B129" s="30">
        <v>-1231.28</v>
      </c>
    </row>
    <row r="130" spans="1:2" ht="15.75" thickBot="1" x14ac:dyDescent="0.3">
      <c r="A130" s="33" t="s">
        <v>55</v>
      </c>
      <c r="B130" s="52">
        <f>+SUM(B127:B129)</f>
        <v>-81863544.109999999</v>
      </c>
    </row>
    <row r="131" spans="1:2" x14ac:dyDescent="0.25">
      <c r="A131" s="2"/>
    </row>
    <row r="132" spans="1:2" ht="53.25" customHeight="1" x14ac:dyDescent="0.25">
      <c r="A132" s="5"/>
    </row>
    <row r="133" spans="1:2" x14ac:dyDescent="0.25">
      <c r="A133" s="5"/>
    </row>
    <row r="134" spans="1:2" x14ac:dyDescent="0.25">
      <c r="A134" s="28" t="s">
        <v>78</v>
      </c>
    </row>
    <row r="135" spans="1:2" x14ac:dyDescent="0.25">
      <c r="A135" s="6"/>
    </row>
    <row r="136" spans="1:2" x14ac:dyDescent="0.25">
      <c r="A136" s="6" t="s">
        <v>79</v>
      </c>
    </row>
    <row r="137" spans="1:2" x14ac:dyDescent="0.25">
      <c r="A137" s="6"/>
    </row>
    <row r="138" spans="1:2" ht="30" x14ac:dyDescent="0.25">
      <c r="A138" s="5" t="s">
        <v>80</v>
      </c>
    </row>
    <row r="139" spans="1:2" x14ac:dyDescent="0.25">
      <c r="A139" s="5" t="s">
        <v>121</v>
      </c>
    </row>
    <row r="140" spans="1:2" x14ac:dyDescent="0.25">
      <c r="A140" s="5"/>
    </row>
    <row r="141" spans="1:2" x14ac:dyDescent="0.25">
      <c r="A141" s="28" t="s">
        <v>182</v>
      </c>
    </row>
    <row r="142" spans="1:2" x14ac:dyDescent="0.25">
      <c r="A142" s="28"/>
    </row>
    <row r="143" spans="1:2" ht="30" x14ac:dyDescent="0.25">
      <c r="A143" s="5" t="s">
        <v>183</v>
      </c>
    </row>
    <row r="144" spans="1:2" x14ac:dyDescent="0.25">
      <c r="A144" s="6" t="s">
        <v>81</v>
      </c>
    </row>
    <row r="145" spans="1:2" x14ac:dyDescent="0.25">
      <c r="A145" s="6"/>
    </row>
    <row r="146" spans="1:2" ht="45" customHeight="1" x14ac:dyDescent="0.25">
      <c r="A146" s="5" t="s">
        <v>122</v>
      </c>
    </row>
    <row r="147" spans="1:2" s="46" customFormat="1" x14ac:dyDescent="0.25">
      <c r="A147" s="45"/>
    </row>
    <row r="148" spans="1:2" x14ac:dyDescent="0.25">
      <c r="A148" s="28" t="s">
        <v>82</v>
      </c>
    </row>
    <row r="149" spans="1:2" x14ac:dyDescent="0.25">
      <c r="A149" s="6"/>
    </row>
    <row r="150" spans="1:2" x14ac:dyDescent="0.25">
      <c r="A150" s="28" t="s">
        <v>83</v>
      </c>
    </row>
    <row r="151" spans="1:2" x14ac:dyDescent="0.25">
      <c r="A151" s="6"/>
    </row>
    <row r="152" spans="1:2" ht="127.5" customHeight="1" x14ac:dyDescent="0.25">
      <c r="A152" s="5" t="s">
        <v>209</v>
      </c>
    </row>
    <row r="153" spans="1:2" ht="15.75" customHeight="1" x14ac:dyDescent="0.25">
      <c r="A153" s="5"/>
    </row>
    <row r="154" spans="1:2" ht="15.75" customHeight="1" thickBot="1" x14ac:dyDescent="0.3">
      <c r="A154" s="6" t="s">
        <v>168</v>
      </c>
    </row>
    <row r="155" spans="1:2" ht="15.75" customHeight="1" thickBot="1" x14ac:dyDescent="0.3">
      <c r="A155" s="23"/>
      <c r="B155" s="53">
        <v>130456.53</v>
      </c>
    </row>
    <row r="156" spans="1:2" ht="15.75" customHeight="1" thickBot="1" x14ac:dyDescent="0.3">
      <c r="B156" s="31">
        <f>+SUM(B155)</f>
        <v>130456.53</v>
      </c>
    </row>
    <row r="157" spans="1:2" ht="15.75" thickTop="1" x14ac:dyDescent="0.25">
      <c r="A157" s="5"/>
    </row>
    <row r="158" spans="1:2" x14ac:dyDescent="0.25">
      <c r="A158" s="6" t="s">
        <v>84</v>
      </c>
    </row>
    <row r="159" spans="1:2" ht="15.75" thickBot="1" x14ac:dyDescent="0.3">
      <c r="A159" s="6"/>
    </row>
    <row r="160" spans="1:2" ht="15.75" thickBot="1" x14ac:dyDescent="0.3">
      <c r="A160" s="23" t="s">
        <v>210</v>
      </c>
      <c r="B160" s="26">
        <v>1398.01</v>
      </c>
    </row>
    <row r="161" spans="1:5" ht="15.75" thickBot="1" x14ac:dyDescent="0.3">
      <c r="A161" s="14"/>
      <c r="B161" s="30"/>
    </row>
    <row r="162" spans="1:5" ht="15.75" thickBot="1" x14ac:dyDescent="0.3">
      <c r="A162" s="14"/>
      <c r="B162" s="30"/>
    </row>
    <row r="163" spans="1:5" ht="15.75" thickBot="1" x14ac:dyDescent="0.3">
      <c r="A163" s="14"/>
      <c r="B163" s="30"/>
    </row>
    <row r="164" spans="1:5" ht="15.75" thickBot="1" x14ac:dyDescent="0.3">
      <c r="B164" s="31">
        <f>+SUM(B160:B163)</f>
        <v>1398.01</v>
      </c>
    </row>
    <row r="165" spans="1:5" ht="15.75" thickTop="1" x14ac:dyDescent="0.25">
      <c r="A165" s="6"/>
    </row>
    <row r="166" spans="1:5" x14ac:dyDescent="0.25">
      <c r="A166" s="6" t="s">
        <v>85</v>
      </c>
    </row>
    <row r="167" spans="1:5" ht="15.75" thickBot="1" x14ac:dyDescent="0.3">
      <c r="A167" s="5"/>
    </row>
    <row r="168" spans="1:5" ht="15.75" thickBot="1" x14ac:dyDescent="0.3">
      <c r="A168" s="23" t="s">
        <v>86</v>
      </c>
      <c r="B168" s="26">
        <v>76295.16</v>
      </c>
    </row>
    <row r="169" spans="1:5" ht="15.75" thickBot="1" x14ac:dyDescent="0.3">
      <c r="A169" s="14" t="s">
        <v>87</v>
      </c>
      <c r="B169" s="30">
        <v>1691919.93</v>
      </c>
    </row>
    <row r="170" spans="1:5" ht="15.75" thickBot="1" x14ac:dyDescent="0.3">
      <c r="A170" s="14" t="s">
        <v>88</v>
      </c>
      <c r="B170" s="30">
        <v>6828.25</v>
      </c>
    </row>
    <row r="171" spans="1:5" ht="15.75" thickBot="1" x14ac:dyDescent="0.3">
      <c r="A171" s="14" t="s">
        <v>89</v>
      </c>
      <c r="B171" s="30">
        <v>320339.94</v>
      </c>
      <c r="C171" s="17"/>
    </row>
    <row r="172" spans="1:5" ht="15.75" thickBot="1" x14ac:dyDescent="0.3">
      <c r="A172" s="14" t="s">
        <v>90</v>
      </c>
      <c r="B172" s="30">
        <v>193607.59</v>
      </c>
      <c r="D172" s="17"/>
    </row>
    <row r="173" spans="1:5" ht="15.75" thickBot="1" x14ac:dyDescent="0.3">
      <c r="A173" s="14" t="s">
        <v>91</v>
      </c>
      <c r="B173" s="30">
        <v>60976.800000000003</v>
      </c>
      <c r="E173" s="44"/>
    </row>
    <row r="174" spans="1:5" ht="15.75" thickBot="1" x14ac:dyDescent="0.3">
      <c r="A174" s="14" t="s">
        <v>212</v>
      </c>
      <c r="B174" s="30">
        <v>2515</v>
      </c>
      <c r="E174" s="44"/>
    </row>
    <row r="175" spans="1:5" ht="15.75" thickBot="1" x14ac:dyDescent="0.3">
      <c r="A175" s="14" t="s">
        <v>196</v>
      </c>
      <c r="B175" s="30">
        <v>0</v>
      </c>
      <c r="E175" s="44"/>
    </row>
    <row r="176" spans="1:5" ht="15.75" thickBot="1" x14ac:dyDescent="0.3">
      <c r="A176" s="14" t="s">
        <v>177</v>
      </c>
      <c r="B176" s="30">
        <v>385960.98</v>
      </c>
      <c r="E176" s="44"/>
    </row>
    <row r="177" spans="1:5" ht="15.75" thickBot="1" x14ac:dyDescent="0.3">
      <c r="A177" s="14" t="s">
        <v>178</v>
      </c>
      <c r="B177" s="30">
        <v>490277.74</v>
      </c>
      <c r="E177" s="44"/>
    </row>
    <row r="178" spans="1:5" ht="15.75" thickBot="1" x14ac:dyDescent="0.3">
      <c r="A178" s="14" t="s">
        <v>179</v>
      </c>
      <c r="B178" s="30">
        <v>501298.64</v>
      </c>
      <c r="E178" s="44"/>
    </row>
    <row r="179" spans="1:5" ht="15.75" thickBot="1" x14ac:dyDescent="0.3">
      <c r="A179" s="14" t="s">
        <v>180</v>
      </c>
      <c r="B179" s="30">
        <v>9353524.6199999992</v>
      </c>
      <c r="E179" s="44"/>
    </row>
    <row r="180" spans="1:5" ht="15.75" thickBot="1" x14ac:dyDescent="0.3">
      <c r="A180" s="55" t="s">
        <v>31</v>
      </c>
      <c r="B180" s="56">
        <v>25863605.199999999</v>
      </c>
    </row>
    <row r="181" spans="1:5" ht="15.75" thickBot="1" x14ac:dyDescent="0.3">
      <c r="A181" s="55" t="s">
        <v>123</v>
      </c>
      <c r="B181" s="56">
        <v>327.88</v>
      </c>
    </row>
    <row r="182" spans="1:5" ht="15.75" thickBot="1" x14ac:dyDescent="0.3">
      <c r="A182" s="14" t="s">
        <v>33</v>
      </c>
      <c r="B182" s="30">
        <v>671.16</v>
      </c>
    </row>
    <row r="183" spans="1:5" ht="15.75" thickBot="1" x14ac:dyDescent="0.3">
      <c r="A183" s="14" t="s">
        <v>184</v>
      </c>
      <c r="B183" s="30">
        <v>1944.46</v>
      </c>
    </row>
    <row r="184" spans="1:5" ht="15.75" thickBot="1" x14ac:dyDescent="0.3">
      <c r="A184" s="14" t="s">
        <v>92</v>
      </c>
      <c r="B184" s="40">
        <v>500</v>
      </c>
    </row>
    <row r="185" spans="1:5" ht="15.75" thickBot="1" x14ac:dyDescent="0.3">
      <c r="A185" s="14" t="s">
        <v>126</v>
      </c>
      <c r="B185" s="40">
        <v>244</v>
      </c>
    </row>
    <row r="186" spans="1:5" ht="15.75" thickBot="1" x14ac:dyDescent="0.3">
      <c r="A186" s="14" t="s">
        <v>94</v>
      </c>
      <c r="B186" s="40">
        <v>122.94</v>
      </c>
    </row>
    <row r="187" spans="1:5" ht="15.75" thickBot="1" x14ac:dyDescent="0.3">
      <c r="A187" s="14" t="s">
        <v>124</v>
      </c>
      <c r="B187" s="40">
        <v>2180.77</v>
      </c>
    </row>
    <row r="188" spans="1:5" ht="15.75" thickBot="1" x14ac:dyDescent="0.3">
      <c r="A188" s="14" t="s">
        <v>211</v>
      </c>
      <c r="B188" s="40">
        <v>1817922.97</v>
      </c>
    </row>
    <row r="189" spans="1:5" ht="15.75" thickBot="1" x14ac:dyDescent="0.3">
      <c r="A189" s="14" t="s">
        <v>96</v>
      </c>
      <c r="B189" s="40">
        <v>500</v>
      </c>
    </row>
    <row r="190" spans="1:5" ht="15.75" thickBot="1" x14ac:dyDescent="0.3">
      <c r="A190" s="14" t="s">
        <v>191</v>
      </c>
      <c r="B190" s="40">
        <v>0</v>
      </c>
    </row>
    <row r="191" spans="1:5" ht="15.75" thickBot="1" x14ac:dyDescent="0.3">
      <c r="A191" s="14" t="s">
        <v>93</v>
      </c>
      <c r="B191" s="30">
        <v>168044.05</v>
      </c>
    </row>
    <row r="192" spans="1:5" ht="15.75" thickBot="1" x14ac:dyDescent="0.3">
      <c r="A192" s="14" t="s">
        <v>95</v>
      </c>
      <c r="B192" s="30">
        <v>834</v>
      </c>
    </row>
    <row r="193" spans="1:4" ht="15.75" thickBot="1" x14ac:dyDescent="0.3">
      <c r="A193" s="14" t="s">
        <v>191</v>
      </c>
      <c r="B193" s="30">
        <v>0</v>
      </c>
    </row>
    <row r="194" spans="1:4" ht="15.75" thickBot="1" x14ac:dyDescent="0.3">
      <c r="A194" s="14" t="s">
        <v>125</v>
      </c>
      <c r="B194" s="30">
        <v>4900</v>
      </c>
    </row>
    <row r="195" spans="1:4" ht="15.75" thickBot="1" x14ac:dyDescent="0.3">
      <c r="A195" s="14" t="s">
        <v>97</v>
      </c>
      <c r="B195" s="30">
        <v>162.16999999999999</v>
      </c>
    </row>
    <row r="196" spans="1:4" ht="15.75" thickBot="1" x14ac:dyDescent="0.3">
      <c r="A196" s="14" t="s">
        <v>35</v>
      </c>
      <c r="B196" s="30">
        <v>137973.09</v>
      </c>
    </row>
    <row r="197" spans="1:4" ht="15.75" thickBot="1" x14ac:dyDescent="0.3">
      <c r="A197" s="14" t="s">
        <v>172</v>
      </c>
      <c r="B197" s="30"/>
    </row>
    <row r="198" spans="1:4" ht="15.75" thickBot="1" x14ac:dyDescent="0.3">
      <c r="B198" s="31">
        <f>+SUM(B168:B197)</f>
        <v>41083477.339999996</v>
      </c>
      <c r="D198" s="19"/>
    </row>
    <row r="199" spans="1:4" ht="15.75" thickTop="1" x14ac:dyDescent="0.25">
      <c r="B199" s="39"/>
      <c r="D199" s="19"/>
    </row>
    <row r="200" spans="1:4" x14ac:dyDescent="0.25">
      <c r="A200" s="43" t="s">
        <v>214</v>
      </c>
      <c r="B200" s="39"/>
      <c r="D200" s="19"/>
    </row>
    <row r="201" spans="1:4" x14ac:dyDescent="0.25">
      <c r="A201" s="43" t="s">
        <v>213</v>
      </c>
      <c r="B201" s="39"/>
      <c r="D201" s="19"/>
    </row>
    <row r="202" spans="1:4" s="46" customFormat="1" x14ac:dyDescent="0.25">
      <c r="A202" s="45"/>
    </row>
    <row r="203" spans="1:4" x14ac:dyDescent="0.25">
      <c r="A203" s="28" t="s">
        <v>98</v>
      </c>
    </row>
    <row r="204" spans="1:4" x14ac:dyDescent="0.25">
      <c r="A204" s="6"/>
    </row>
    <row r="205" spans="1:4" x14ac:dyDescent="0.25">
      <c r="B205" s="5" t="s">
        <v>99</v>
      </c>
    </row>
    <row r="206" spans="1:4" ht="15.75" thickBot="1" x14ac:dyDescent="0.3">
      <c r="A206" s="5"/>
    </row>
    <row r="207" spans="1:4" ht="15.75" thickBot="1" x14ac:dyDescent="0.3">
      <c r="A207" s="23" t="s">
        <v>159</v>
      </c>
      <c r="B207" s="47">
        <v>70999399.090000004</v>
      </c>
    </row>
    <row r="208" spans="1:4" ht="15.75" thickBot="1" x14ac:dyDescent="0.3">
      <c r="A208" s="23" t="s">
        <v>127</v>
      </c>
      <c r="B208" s="35">
        <v>72807165.079999998</v>
      </c>
    </row>
    <row r="209" spans="1:4" ht="15.75" thickBot="1" x14ac:dyDescent="0.3">
      <c r="A209" s="14" t="s">
        <v>128</v>
      </c>
      <c r="B209" s="18">
        <v>1367.93</v>
      </c>
      <c r="D209" s="17"/>
    </row>
    <row r="210" spans="1:4" ht="15.75" thickBot="1" x14ac:dyDescent="0.3">
      <c r="A210" s="14" t="s">
        <v>129</v>
      </c>
      <c r="B210" s="18">
        <v>3293.91</v>
      </c>
    </row>
    <row r="211" spans="1:4" ht="15.75" thickBot="1" x14ac:dyDescent="0.3">
      <c r="A211" s="14" t="s">
        <v>130</v>
      </c>
      <c r="B211" s="18">
        <v>114426.63</v>
      </c>
    </row>
    <row r="212" spans="1:4" ht="15.75" thickBot="1" x14ac:dyDescent="0.3">
      <c r="A212" s="14" t="s">
        <v>131</v>
      </c>
      <c r="B212" s="18">
        <v>3604.57</v>
      </c>
    </row>
    <row r="213" spans="1:4" ht="15.75" thickBot="1" x14ac:dyDescent="0.3">
      <c r="A213" s="14" t="s">
        <v>132</v>
      </c>
      <c r="B213" s="18">
        <v>140854.26</v>
      </c>
    </row>
    <row r="214" spans="1:4" ht="15.75" thickBot="1" x14ac:dyDescent="0.3">
      <c r="A214" s="14" t="s">
        <v>133</v>
      </c>
      <c r="B214" s="18">
        <v>151863.69</v>
      </c>
    </row>
    <row r="215" spans="1:4" ht="15.75" thickBot="1" x14ac:dyDescent="0.3">
      <c r="A215" s="14" t="s">
        <v>134</v>
      </c>
      <c r="B215" s="18">
        <v>354994.77</v>
      </c>
    </row>
    <row r="216" spans="1:4" ht="15.75" thickBot="1" x14ac:dyDescent="0.3">
      <c r="A216" s="14" t="s">
        <v>135</v>
      </c>
      <c r="B216" s="18">
        <v>208080.35</v>
      </c>
    </row>
    <row r="217" spans="1:4" ht="15.75" thickBot="1" x14ac:dyDescent="0.3">
      <c r="A217" s="14" t="s">
        <v>136</v>
      </c>
      <c r="B217" s="18">
        <v>1338570.06</v>
      </c>
    </row>
    <row r="218" spans="1:4" ht="15.75" thickBot="1" x14ac:dyDescent="0.3">
      <c r="A218" s="14" t="s">
        <v>137</v>
      </c>
      <c r="B218" s="18">
        <v>828354.02</v>
      </c>
    </row>
    <row r="219" spans="1:4" ht="15.75" thickBot="1" x14ac:dyDescent="0.3">
      <c r="A219" s="14" t="s">
        <v>138</v>
      </c>
      <c r="B219" s="18">
        <v>10164900</v>
      </c>
    </row>
    <row r="220" spans="1:4" ht="15.75" thickBot="1" x14ac:dyDescent="0.3">
      <c r="A220" s="14" t="s">
        <v>139</v>
      </c>
      <c r="B220" s="18">
        <v>4965243.84</v>
      </c>
    </row>
    <row r="221" spans="1:4" ht="15.75" thickBot="1" x14ac:dyDescent="0.3">
      <c r="A221" s="14" t="s">
        <v>140</v>
      </c>
      <c r="B221" s="18">
        <v>475562.26</v>
      </c>
    </row>
    <row r="222" spans="1:4" ht="15.75" thickBot="1" x14ac:dyDescent="0.3">
      <c r="A222" s="14" t="s">
        <v>141</v>
      </c>
      <c r="B222" s="18">
        <v>937097.06</v>
      </c>
    </row>
    <row r="223" spans="1:4" ht="15.75" thickBot="1" x14ac:dyDescent="0.3">
      <c r="A223" s="14" t="s">
        <v>100</v>
      </c>
      <c r="B223" s="18">
        <v>4138894.13</v>
      </c>
    </row>
    <row r="224" spans="1:4" ht="15.75" thickBot="1" x14ac:dyDescent="0.3">
      <c r="A224" s="14" t="s">
        <v>142</v>
      </c>
      <c r="B224" s="18">
        <v>1954829.3</v>
      </c>
    </row>
    <row r="225" spans="1:4" ht="15.75" thickBot="1" x14ac:dyDescent="0.3">
      <c r="A225" s="14" t="s">
        <v>34</v>
      </c>
      <c r="B225" s="18">
        <v>142668</v>
      </c>
      <c r="D225" s="17"/>
    </row>
    <row r="226" spans="1:4" ht="15.75" thickBot="1" x14ac:dyDescent="0.3">
      <c r="A226" s="14" t="s">
        <v>143</v>
      </c>
      <c r="B226" s="18">
        <v>91371.74</v>
      </c>
    </row>
    <row r="227" spans="1:4" ht="15.75" thickBot="1" x14ac:dyDescent="0.3">
      <c r="A227" s="14" t="s">
        <v>144</v>
      </c>
      <c r="B227" s="18">
        <v>406343.44</v>
      </c>
    </row>
    <row r="228" spans="1:4" ht="15.75" thickBot="1" x14ac:dyDescent="0.3">
      <c r="A228" s="14" t="s">
        <v>145</v>
      </c>
      <c r="B228" s="18">
        <v>1380225.54</v>
      </c>
    </row>
    <row r="229" spans="1:4" ht="15.75" thickBot="1" x14ac:dyDescent="0.3">
      <c r="A229" s="14" t="s">
        <v>146</v>
      </c>
      <c r="B229" s="18">
        <v>14594.09</v>
      </c>
    </row>
    <row r="230" spans="1:4" ht="15.75" thickBot="1" x14ac:dyDescent="0.3">
      <c r="A230" s="14" t="s">
        <v>147</v>
      </c>
      <c r="B230" s="18">
        <f>515387.55+336.98</f>
        <v>515724.52999999997</v>
      </c>
    </row>
    <row r="231" spans="1:4" ht="15.75" thickBot="1" x14ac:dyDescent="0.3">
      <c r="A231" s="14" t="s">
        <v>148</v>
      </c>
      <c r="B231" s="18">
        <v>827.83</v>
      </c>
    </row>
    <row r="232" spans="1:4" ht="15.75" thickBot="1" x14ac:dyDescent="0.3">
      <c r="A232" s="14" t="s">
        <v>149</v>
      </c>
      <c r="B232" s="18">
        <v>224.57</v>
      </c>
    </row>
    <row r="233" spans="1:4" ht="15.75" thickBot="1" x14ac:dyDescent="0.3">
      <c r="A233" s="14" t="s">
        <v>169</v>
      </c>
      <c r="B233" s="18">
        <v>14996.25</v>
      </c>
      <c r="D233" s="17"/>
    </row>
    <row r="234" spans="1:4" ht="15.75" thickBot="1" x14ac:dyDescent="0.3">
      <c r="A234" s="14" t="s">
        <v>170</v>
      </c>
      <c r="B234" s="18">
        <f>1059206.65+27</f>
        <v>1059233.6499999999</v>
      </c>
    </row>
    <row r="235" spans="1:4" ht="15.75" thickBot="1" x14ac:dyDescent="0.3">
      <c r="A235" s="14" t="s">
        <v>171</v>
      </c>
      <c r="B235" s="18">
        <v>1293664</v>
      </c>
    </row>
    <row r="236" spans="1:4" ht="15.75" thickBot="1" x14ac:dyDescent="0.3">
      <c r="A236" s="14" t="s">
        <v>192</v>
      </c>
      <c r="B236" s="18">
        <v>117.43</v>
      </c>
    </row>
    <row r="237" spans="1:4" ht="15.75" thickBot="1" x14ac:dyDescent="0.3">
      <c r="A237" s="14" t="s">
        <v>193</v>
      </c>
      <c r="B237" s="18">
        <v>6123601.5199999996</v>
      </c>
    </row>
    <row r="238" spans="1:4" ht="15.75" thickBot="1" x14ac:dyDescent="0.3">
      <c r="A238" s="14" t="s">
        <v>194</v>
      </c>
      <c r="B238" s="18">
        <v>-77408062.510000005</v>
      </c>
    </row>
    <row r="239" spans="1:4" ht="15.75" thickBot="1" x14ac:dyDescent="0.3">
      <c r="A239" s="14" t="s">
        <v>215</v>
      </c>
      <c r="B239" s="18">
        <v>-2215141.6800000002</v>
      </c>
    </row>
    <row r="240" spans="1:4" ht="15.75" thickBot="1" x14ac:dyDescent="0.3">
      <c r="A240" s="14" t="s">
        <v>150</v>
      </c>
      <c r="B240" s="18">
        <v>132076.82999999999</v>
      </c>
    </row>
    <row r="241" spans="1:4" ht="15.75" thickBot="1" x14ac:dyDescent="0.3">
      <c r="A241" s="14" t="s">
        <v>151</v>
      </c>
      <c r="B241" s="18">
        <v>332833.31</v>
      </c>
    </row>
    <row r="242" spans="1:4" ht="15.75" thickBot="1" x14ac:dyDescent="0.3">
      <c r="A242" s="14" t="s">
        <v>152</v>
      </c>
      <c r="B242" s="18">
        <v>685424.18</v>
      </c>
      <c r="D242" s="17"/>
    </row>
    <row r="243" spans="1:4" ht="15.75" thickBot="1" x14ac:dyDescent="0.3">
      <c r="A243" s="14" t="s">
        <v>153</v>
      </c>
      <c r="B243" s="18">
        <v>2650983.85</v>
      </c>
    </row>
    <row r="244" spans="1:4" ht="15.75" thickBot="1" x14ac:dyDescent="0.3">
      <c r="A244" s="14" t="s">
        <v>154</v>
      </c>
      <c r="B244" s="18">
        <v>1567631.47</v>
      </c>
    </row>
    <row r="245" spans="1:4" ht="15.75" thickBot="1" x14ac:dyDescent="0.3">
      <c r="A245" s="14" t="s">
        <v>155</v>
      </c>
      <c r="B245" s="18">
        <v>208264.08</v>
      </c>
      <c r="D245" s="54"/>
    </row>
    <row r="246" spans="1:4" ht="15.75" thickBot="1" x14ac:dyDescent="0.3">
      <c r="A246" s="14" t="s">
        <v>156</v>
      </c>
      <c r="B246" s="18">
        <v>19628.349999999999</v>
      </c>
    </row>
    <row r="247" spans="1:4" ht="28.5" customHeight="1" thickBot="1" x14ac:dyDescent="0.3">
      <c r="A247" s="14" t="s">
        <v>157</v>
      </c>
      <c r="B247" s="18">
        <v>776064.79</v>
      </c>
      <c r="D247" s="54"/>
    </row>
    <row r="248" spans="1:4" ht="33" customHeight="1" thickBot="1" x14ac:dyDescent="0.3">
      <c r="A248" s="14" t="s">
        <v>158</v>
      </c>
      <c r="B248" s="18">
        <v>1608445.44</v>
      </c>
    </row>
    <row r="249" spans="1:4" ht="15.75" thickBot="1" x14ac:dyDescent="0.3">
      <c r="A249" s="6" t="s">
        <v>55</v>
      </c>
      <c r="B249" s="48">
        <f>+SUM(B207:B248)</f>
        <v>108990241.65000004</v>
      </c>
    </row>
    <row r="250" spans="1:4" x14ac:dyDescent="0.25">
      <c r="A250" s="6" t="s">
        <v>101</v>
      </c>
    </row>
    <row r="251" spans="1:4" x14ac:dyDescent="0.25">
      <c r="A251" s="6"/>
    </row>
    <row r="252" spans="1:4" ht="75" customHeight="1" x14ac:dyDescent="0.25">
      <c r="A252" s="5" t="s">
        <v>216</v>
      </c>
    </row>
    <row r="253" spans="1:4" x14ac:dyDescent="0.25">
      <c r="A253" s="6" t="s">
        <v>102</v>
      </c>
    </row>
    <row r="254" spans="1:4" x14ac:dyDescent="0.25">
      <c r="A254" s="6"/>
    </row>
    <row r="255" spans="1:4" x14ac:dyDescent="0.25">
      <c r="A255" s="5" t="s">
        <v>103</v>
      </c>
    </row>
    <row r="256" spans="1:4" x14ac:dyDescent="0.25">
      <c r="A256" s="5"/>
    </row>
    <row r="257" spans="1:3" ht="30" x14ac:dyDescent="0.25">
      <c r="A257" s="36" t="s">
        <v>104</v>
      </c>
    </row>
    <row r="258" spans="1:3" ht="30" x14ac:dyDescent="0.25">
      <c r="A258" s="36" t="s">
        <v>105</v>
      </c>
    </row>
    <row r="259" spans="1:3" x14ac:dyDescent="0.25">
      <c r="A259" s="36" t="s">
        <v>106</v>
      </c>
    </row>
    <row r="260" spans="1:3" x14ac:dyDescent="0.25">
      <c r="A260" s="5"/>
    </row>
    <row r="261" spans="1:3" ht="45" x14ac:dyDescent="0.25">
      <c r="A261" s="5" t="s">
        <v>107</v>
      </c>
    </row>
    <row r="262" spans="1:3" x14ac:dyDescent="0.25">
      <c r="A262" s="5"/>
    </row>
    <row r="263" spans="1:3" x14ac:dyDescent="0.25">
      <c r="A263" s="2" t="s">
        <v>108</v>
      </c>
    </row>
    <row r="264" spans="1:3" x14ac:dyDescent="0.25">
      <c r="A264" s="2"/>
    </row>
    <row r="265" spans="1:3" x14ac:dyDescent="0.25">
      <c r="A265" s="5" t="s">
        <v>109</v>
      </c>
    </row>
    <row r="266" spans="1:3" x14ac:dyDescent="0.25">
      <c r="A266" s="5"/>
    </row>
    <row r="267" spans="1:3" x14ac:dyDescent="0.25">
      <c r="A267" s="2"/>
    </row>
    <row r="268" spans="1:3" x14ac:dyDescent="0.25">
      <c r="A268" s="49" t="s">
        <v>188</v>
      </c>
      <c r="B268" t="s">
        <v>161</v>
      </c>
    </row>
    <row r="269" spans="1:3" x14ac:dyDescent="0.25">
      <c r="A269" s="49" t="s">
        <v>189</v>
      </c>
      <c r="B269" t="s">
        <v>162</v>
      </c>
    </row>
    <row r="270" spans="1:3" x14ac:dyDescent="0.25">
      <c r="A270" s="5"/>
    </row>
    <row r="271" spans="1:3" x14ac:dyDescent="0.25">
      <c r="A271" t="s">
        <v>160</v>
      </c>
      <c r="B271" s="65" t="s">
        <v>163</v>
      </c>
      <c r="C271" s="65"/>
    </row>
    <row r="272" spans="1:3" x14ac:dyDescent="0.25">
      <c r="A272" s="37"/>
    </row>
    <row r="273" spans="1:2" x14ac:dyDescent="0.25">
      <c r="A273" s="37"/>
    </row>
    <row r="274" spans="1:2" x14ac:dyDescent="0.25">
      <c r="B274" s="37"/>
    </row>
    <row r="275" spans="1:2" x14ac:dyDescent="0.25">
      <c r="A275" s="37"/>
    </row>
    <row r="276" spans="1:2" x14ac:dyDescent="0.25">
      <c r="A276" s="37"/>
    </row>
    <row r="277" spans="1:2" x14ac:dyDescent="0.25">
      <c r="A277" s="6"/>
    </row>
    <row r="278" spans="1:2" x14ac:dyDescent="0.25">
      <c r="A278" s="5"/>
    </row>
    <row r="279" spans="1:2" x14ac:dyDescent="0.25">
      <c r="A279" s="6"/>
    </row>
    <row r="280" spans="1:2" x14ac:dyDescent="0.25">
      <c r="A280" s="5"/>
    </row>
    <row r="281" spans="1:2" x14ac:dyDescent="0.25">
      <c r="A281" s="5"/>
    </row>
    <row r="282" spans="1:2" x14ac:dyDescent="0.25">
      <c r="A282" s="5"/>
    </row>
    <row r="283" spans="1:2" x14ac:dyDescent="0.25">
      <c r="A283" s="5"/>
    </row>
    <row r="284" spans="1:2" x14ac:dyDescent="0.25">
      <c r="A284" s="5"/>
    </row>
    <row r="285" spans="1:2" x14ac:dyDescent="0.25">
      <c r="A285" s="6"/>
    </row>
    <row r="286" spans="1:2" x14ac:dyDescent="0.25">
      <c r="A286" s="5"/>
    </row>
    <row r="287" spans="1:2" x14ac:dyDescent="0.25">
      <c r="A287" s="5"/>
    </row>
    <row r="288" spans="1:2" x14ac:dyDescent="0.25">
      <c r="A288" s="5"/>
    </row>
    <row r="289" spans="1:2" x14ac:dyDescent="0.25">
      <c r="A289" s="6"/>
    </row>
    <row r="290" spans="1:2" x14ac:dyDescent="0.25">
      <c r="A290" s="6"/>
    </row>
    <row r="291" spans="1:2" x14ac:dyDescent="0.25">
      <c r="B291" s="5"/>
    </row>
    <row r="292" spans="1:2" x14ac:dyDescent="0.25">
      <c r="B292" s="5"/>
    </row>
    <row r="293" spans="1:2" x14ac:dyDescent="0.25">
      <c r="A293" s="5"/>
    </row>
    <row r="294" spans="1:2" x14ac:dyDescent="0.25">
      <c r="B294" s="5"/>
    </row>
    <row r="295" spans="1:2" x14ac:dyDescent="0.25">
      <c r="A295" s="5"/>
    </row>
    <row r="296" spans="1:2" x14ac:dyDescent="0.25">
      <c r="B296" s="5"/>
    </row>
    <row r="297" spans="1:2" x14ac:dyDescent="0.25">
      <c r="A297" s="5"/>
    </row>
    <row r="298" spans="1:2" x14ac:dyDescent="0.25">
      <c r="A298" s="6"/>
    </row>
    <row r="299" spans="1:2" x14ac:dyDescent="0.25">
      <c r="A299" s="6"/>
    </row>
    <row r="300" spans="1:2" x14ac:dyDescent="0.25">
      <c r="B300" s="5"/>
    </row>
    <row r="301" spans="1:2" x14ac:dyDescent="0.25">
      <c r="A301" s="5"/>
    </row>
    <row r="302" spans="1:2" x14ac:dyDescent="0.25">
      <c r="B302" s="5"/>
    </row>
    <row r="303" spans="1:2" x14ac:dyDescent="0.25">
      <c r="A303" s="5"/>
    </row>
    <row r="304" spans="1:2" x14ac:dyDescent="0.25">
      <c r="B304" s="5"/>
    </row>
    <row r="305" spans="1:2" x14ac:dyDescent="0.25">
      <c r="A305" s="5"/>
    </row>
    <row r="306" spans="1:2" x14ac:dyDescent="0.25">
      <c r="B306" s="5"/>
    </row>
    <row r="307" spans="1:2" x14ac:dyDescent="0.25">
      <c r="A307" s="5"/>
    </row>
    <row r="308" spans="1:2" x14ac:dyDescent="0.25">
      <c r="A308" s="5"/>
    </row>
    <row r="309" spans="1:2" x14ac:dyDescent="0.25">
      <c r="A309" s="5"/>
    </row>
    <row r="310" spans="1:2" x14ac:dyDescent="0.25">
      <c r="A310" s="5"/>
    </row>
    <row r="311" spans="1:2" x14ac:dyDescent="0.25">
      <c r="A311" s="5"/>
    </row>
    <row r="312" spans="1:2" x14ac:dyDescent="0.25">
      <c r="A312" s="5"/>
    </row>
    <row r="313" spans="1:2" x14ac:dyDescent="0.25">
      <c r="A313" s="5"/>
    </row>
    <row r="314" spans="1:2" x14ac:dyDescent="0.25">
      <c r="A314" s="5"/>
    </row>
    <row r="315" spans="1:2" x14ac:dyDescent="0.25">
      <c r="A315" s="5"/>
    </row>
    <row r="316" spans="1:2" x14ac:dyDescent="0.25">
      <c r="A316" s="5"/>
    </row>
    <row r="317" spans="1:2" x14ac:dyDescent="0.25">
      <c r="A317" s="5"/>
    </row>
    <row r="318" spans="1:2" x14ac:dyDescent="0.25">
      <c r="A318" s="5"/>
    </row>
    <row r="319" spans="1:2" x14ac:dyDescent="0.25">
      <c r="A319" s="5"/>
    </row>
  </sheetData>
  <mergeCells count="4">
    <mergeCell ref="A21:E21"/>
    <mergeCell ref="A22:E22"/>
    <mergeCell ref="A94:B94"/>
    <mergeCell ref="B271:C271"/>
  </mergeCells>
  <pageMargins left="0.7" right="0.7" top="0.75" bottom="0.75" header="0.3" footer="0.3"/>
  <pageSetup scale="4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Departamento Finanzas</dc:creator>
  <cp:lastModifiedBy>Departamento Finanzas</cp:lastModifiedBy>
  <cp:lastPrinted>2023-01-24T17:49:11Z</cp:lastPrinted>
  <dcterms:created xsi:type="dcterms:W3CDTF">2020-10-23T16:22:19Z</dcterms:created>
  <dcterms:modified xsi:type="dcterms:W3CDTF">2023-01-24T17:49:13Z</dcterms:modified>
</cp:coreProperties>
</file>